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charts/chart1.xml" ContentType="application/vnd.openxmlformats-officedocument.drawingml.chart+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drawings/drawing2.xml" ContentType="application/vnd.openxmlformats-officedocument.drawing+xml"/>
  <Override PartName="/xl/queryTables/queryTable8.xml" ContentType="application/vnd.openxmlformats-officedocument.spreadsheetml.queryTab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135" yWindow="45" windowWidth="10365" windowHeight="11760" tabRatio="500"/>
  </bookViews>
  <sheets>
    <sheet name="Legend" sheetId="6" r:id="rId1"/>
    <sheet name="(A) Cds types" sheetId="2" r:id="rId2"/>
    <sheet name="(B) Frequency of events" sheetId="3" r:id="rId3"/>
    <sheet name="(C) Frequency patterns" sheetId="1" r:id="rId4"/>
    <sheet name="(D) 3'UTR distribution" sheetId="4" r:id="rId5"/>
    <sheet name="(E) 5'UTR distribution" sheetId="5" r:id="rId6"/>
  </sheets>
  <definedNames>
    <definedName name="merged_all_alternative_events_C3_NMD_counts.All_nmd_1" localSheetId="2">'(B) Frequency of events'!$Q$5:$S$22</definedName>
    <definedName name="merged_all_alternative_events_C3_NMD_counts.cds_types_1" localSheetId="1">'(A) Cds types'!$A$3:$C$57</definedName>
    <definedName name="merged_all_alternative_events_C3_NMD_counts.CHX_1" localSheetId="2">'(B) Frequency of events'!$E$5:$G$22</definedName>
    <definedName name="merged_all_alternative_events_C3_NMD_counts.DM_1" localSheetId="2">'(B) Frequency of events'!$A$5:$C$22</definedName>
    <definedName name="merged_all_alternative_events_C3_NMD_counts.DM_CHX_1" localSheetId="2">'(B) Frequency of events'!$I$5:$K$22</definedName>
    <definedName name="merged_all_alternative_events_C3_NMD_counts.DM_SM_CHX_1" localSheetId="2">'(B) Frequency of events'!$M$5:$O$22</definedName>
    <definedName name="merged_all_alternative_events_C3_NMD_counts.event_freq" localSheetId="3">'(C) Frequency patterns'!$A$2:$E$66</definedName>
    <definedName name="merged_all_alternative_events_C3_NMD_counts.utr3_distribution_1" localSheetId="4">'(D) 3''UTR distribution'!$A$3:$BS$42</definedName>
    <definedName name="merged_all_alternative_events_C3_NMD_counts.utr5_distribution" localSheetId="5">'(E) 5''UTR distribution'!$A$3:$BS$42</definedName>
    <definedName name="merged_all_alternative_events_C3_NMD_counts.utr5_distribution_1" localSheetId="5">'(E) 5''UTR distribution'!$A$44:$BS$45</definedName>
  </definedNames>
  <calcPr calcId="145621"/>
</workbook>
</file>

<file path=xl/calcChain.xml><?xml version="1.0" encoding="utf-8"?>
<calcChain xmlns="http://schemas.openxmlformats.org/spreadsheetml/2006/main">
  <c r="B52" i="2" l="1"/>
  <c r="C57" i="2" s="1"/>
  <c r="C54" i="2"/>
  <c r="B44" i="2"/>
  <c r="C49" i="2" s="1"/>
  <c r="C47" i="2"/>
  <c r="C46" i="2"/>
  <c r="B36" i="2"/>
  <c r="C41" i="2"/>
  <c r="C40" i="2"/>
  <c r="C39" i="2"/>
  <c r="C38" i="2"/>
  <c r="B28" i="2"/>
  <c r="C31" i="2" s="1"/>
  <c r="C33" i="2"/>
  <c r="C32" i="2"/>
  <c r="C30" i="2"/>
  <c r="B20" i="2"/>
  <c r="C25" i="2" s="1"/>
  <c r="C22" i="2"/>
  <c r="B12" i="2"/>
  <c r="B4" i="2"/>
  <c r="G60" i="1"/>
  <c r="G67" i="1" s="1"/>
  <c r="G63" i="1"/>
  <c r="G66" i="1"/>
  <c r="F57" i="1"/>
  <c r="F67" i="1" s="1"/>
  <c r="F61" i="1"/>
  <c r="F64" i="1"/>
  <c r="F66" i="1"/>
  <c r="F65" i="1"/>
  <c r="F63" i="1"/>
  <c r="F62" i="1"/>
  <c r="F60" i="1"/>
  <c r="F59" i="1"/>
  <c r="F58" i="1"/>
  <c r="G47" i="1"/>
  <c r="G54" i="1" s="1"/>
  <c r="H54" i="1" s="1"/>
  <c r="G50" i="1"/>
  <c r="G53" i="1"/>
  <c r="F44" i="1"/>
  <c r="F54" i="1" s="1"/>
  <c r="F48" i="1"/>
  <c r="F51" i="1"/>
  <c r="F53" i="1"/>
  <c r="F52" i="1"/>
  <c r="F50" i="1"/>
  <c r="F49" i="1"/>
  <c r="F47" i="1"/>
  <c r="F46" i="1"/>
  <c r="F45" i="1"/>
  <c r="G34" i="1"/>
  <c r="G41" i="1" s="1"/>
  <c r="H41" i="1" s="1"/>
  <c r="G37" i="1"/>
  <c r="G40" i="1"/>
  <c r="F31" i="1"/>
  <c r="F41" i="1" s="1"/>
  <c r="F35" i="1"/>
  <c r="F38" i="1"/>
  <c r="F40" i="1"/>
  <c r="F39" i="1"/>
  <c r="F37" i="1"/>
  <c r="F36" i="1"/>
  <c r="F34" i="1"/>
  <c r="F33" i="1"/>
  <c r="F32" i="1"/>
  <c r="G21" i="1"/>
  <c r="G28" i="1" s="1"/>
  <c r="H28" i="1" s="1"/>
  <c r="G24" i="1"/>
  <c r="G27" i="1"/>
  <c r="F18" i="1"/>
  <c r="F28" i="1" s="1"/>
  <c r="F22" i="1"/>
  <c r="F25" i="1"/>
  <c r="F27" i="1"/>
  <c r="F26" i="1"/>
  <c r="F24" i="1"/>
  <c r="F23" i="1"/>
  <c r="F21" i="1"/>
  <c r="F20" i="1"/>
  <c r="F19" i="1"/>
  <c r="G8" i="1"/>
  <c r="G15" i="1" s="1"/>
  <c r="G11" i="1"/>
  <c r="G14" i="1"/>
  <c r="F5" i="1"/>
  <c r="F15" i="1" s="1"/>
  <c r="F9" i="1"/>
  <c r="F12" i="1"/>
  <c r="F14" i="1"/>
  <c r="F13" i="1"/>
  <c r="F11" i="1"/>
  <c r="F10" i="1"/>
  <c r="F8" i="1"/>
  <c r="F7" i="1"/>
  <c r="F6" i="1"/>
  <c r="H15" i="1" l="1"/>
  <c r="H67" i="1"/>
  <c r="C23" i="2"/>
  <c r="C48" i="2"/>
  <c r="C55" i="2"/>
  <c r="C24" i="2"/>
  <c r="C56" i="2"/>
</calcChain>
</file>

<file path=xl/connections.xml><?xml version="1.0" encoding="utf-8"?>
<connections xmlns="http://schemas.openxmlformats.org/spreadsheetml/2006/main">
  <connection id="1" name="Connection1" type="6" refreshedVersion="0" background="1" saveData="1">
    <textPr fileType="mac" sourceFile="untitled:work:work_projects:gabi_20120725:NMD_features:merged_all_alternative_events_C3_NMD_counts.event_freq.txt">
      <textFields count="5">
        <textField/>
        <textField/>
        <textField/>
        <textField/>
        <textField/>
      </textFields>
    </textPr>
  </connection>
  <connection id="2" name="Connection11" type="6" refreshedVersion="0" background="1" saveData="1">
    <textPr fileType="mac" sourceFile="untitled:work:work_projects:gabi_20120725:NMD_features:merged_all_alternative_events_C3_NMD_counts.All_nmd.txt">
      <textFields count="3">
        <textField/>
        <textField/>
        <textField/>
      </textFields>
    </textPr>
  </connection>
  <connection id="3" name="Connection12" type="6" refreshedVersion="0" background="1" saveData="1">
    <textPr fileType="mac" sourceFile="untitled:work:work_projects:gabi_20120725:NMD_features:merged_all_alternative_events_C3_NMD_counts.DM+SM-CHX.txt">
      <textFields count="3">
        <textField/>
        <textField/>
        <textField/>
      </textFields>
    </textPr>
  </connection>
  <connection id="4" name="Connection13" type="6" refreshedVersion="0" background="1" saveData="1">
    <textPr fileType="mac" sourceFile="untitled:work:work_projects:gabi_20120725:NMD_features:merged_all_alternative_events_C3_NMD_counts.DM+CHX.txt">
      <textFields count="3">
        <textField/>
        <textField/>
        <textField/>
      </textFields>
    </textPr>
  </connection>
  <connection id="5" name="Connection14" type="6" refreshedVersion="0" background="1" saveData="1">
    <textPr fileType="mac" sourceFile="untitled:work:work_projects:gabi_20120725:NMD_features:merged_all_alternative_events_C3_NMD_counts.CHX.txt">
      <textFields count="3">
        <textField/>
        <textField/>
        <textField/>
      </textFields>
    </textPr>
  </connection>
  <connection id="6" name="Connection15" type="6" refreshedVersion="0" background="1" saveData="1">
    <textPr fileType="mac" sourceFile="untitled:work:work_projects:gabi_20120725:NMD_features:merged_all_alternative_events_C3_NMD_counts.DM.txt">
      <textFields count="3">
        <textField/>
        <textField/>
        <textField/>
      </textFields>
    </textPr>
  </connection>
  <connection id="7" name="Connection17" type="6" refreshedVersion="0" background="1" saveData="1">
    <textPr fileType="mac" sourceFile="untitled:work:work_projects:gabi_20120725:NMD_features:merged_all_alternative_events_C3_NMD_counts.utr3_distribution.txt">
      <textFields count="6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8" name="Connection18" type="6" refreshedVersion="0" background="1" saveData="1">
    <textPr fileType="mac" sourceFile="untitled:work:work_projects:gabi_20120725:NMD_features:merged_all_alternative_events_C3_NMD_counts.utr5_distribution.txt">
      <textFields count="6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9" name="Connection9" type="6" refreshedVersion="0" background="1" saveData="1">
    <textPr fileType="mac" sourceFile="untitled:work:work_projects:gabi_20120615:NMD:merged_all_alternative_events_C3_NMD_counts.utr5_distribution.txt">
      <textFields count="65">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10" name="merged_all_alternative_events_C3_NMD_counts.cds_types.txt" type="6" refreshedVersion="0" background="1" saveData="1">
    <textPr fileType="mac" sourceFile="Macintosh HD:Users:akahles:work:gabi_20120724:NMD_features:merged_all_alternative_events_C3_NMD_counts.cds_types.txt">
      <textFields count="3">
        <textField/>
        <textField/>
        <textField/>
      </textFields>
    </textPr>
  </connection>
</connections>
</file>

<file path=xl/sharedStrings.xml><?xml version="1.0" encoding="utf-8"?>
<sst xmlns="http://schemas.openxmlformats.org/spreadsheetml/2006/main" count="1111" uniqueCount="138">
  <si>
    <t>PTC &amp; 3' UTR &gt; 347 nts</t>
  </si>
  <si>
    <t xml:space="preserve">splice junction &gt; 50 nts downstream </t>
  </si>
  <si>
    <t>Analysis for 3' UTR events</t>
  </si>
  <si>
    <t>3' UTR &gt; 347 nts</t>
  </si>
  <si>
    <t xml:space="preserve"> median</t>
  </si>
  <si>
    <t>mean</t>
  </si>
  <si>
    <t>Range</t>
  </si>
  <si>
    <t>1..100</t>
  </si>
  <si>
    <t>101..200</t>
  </si>
  <si>
    <t>201..300</t>
  </si>
  <si>
    <t>301..400</t>
  </si>
  <si>
    <t>401..500</t>
  </si>
  <si>
    <t>501..600</t>
  </si>
  <si>
    <t>601..700</t>
  </si>
  <si>
    <t>701..800</t>
  </si>
  <si>
    <t>801..900</t>
  </si>
  <si>
    <t>901..1000</t>
  </si>
  <si>
    <t>1001..1100</t>
  </si>
  <si>
    <t>1101..1200</t>
  </si>
  <si>
    <t>1201..1300</t>
  </si>
  <si>
    <t>1301..1400</t>
  </si>
  <si>
    <t>1401..1500</t>
  </si>
  <si>
    <t>1501..1600</t>
  </si>
  <si>
    <t>1601..1700</t>
  </si>
  <si>
    <t>1701..1800</t>
  </si>
  <si>
    <t>1801..1900</t>
  </si>
  <si>
    <t>1901..2000</t>
  </si>
  <si>
    <t>2001..2100</t>
  </si>
  <si>
    <t>2101..2200</t>
  </si>
  <si>
    <t>2201..2300</t>
  </si>
  <si>
    <t>2301..2400</t>
  </si>
  <si>
    <t>2401..2500</t>
  </si>
  <si>
    <t>2501..2600</t>
  </si>
  <si>
    <t>2601..2700</t>
  </si>
  <si>
    <t>2701..2800</t>
  </si>
  <si>
    <t>2801..2900</t>
  </si>
  <si>
    <t>2901..3000</t>
  </si>
  <si>
    <t>3001..3100</t>
  </si>
  <si>
    <t>3101..3200</t>
  </si>
  <si>
    <t>3201..3300</t>
  </si>
  <si>
    <t>3301..3400</t>
  </si>
  <si>
    <t>3401..3500</t>
  </si>
  <si>
    <t>3501..3600</t>
  </si>
  <si>
    <t>3601..3700</t>
  </si>
  <si>
    <t>3701..3800</t>
  </si>
  <si>
    <t>3801..3900</t>
  </si>
  <si>
    <t>3901..4000</t>
  </si>
  <si>
    <t>4001..4100</t>
  </si>
  <si>
    <t>4101..4200</t>
  </si>
  <si>
    <t>4201..4300</t>
  </si>
  <si>
    <t>4301..4400</t>
  </si>
  <si>
    <t>4401..4500</t>
  </si>
  <si>
    <t>4501..4600</t>
  </si>
  <si>
    <t>4601..4700</t>
  </si>
  <si>
    <t>4701..4800</t>
  </si>
  <si>
    <t>4801..4900</t>
  </si>
  <si>
    <t>4901..5000</t>
  </si>
  <si>
    <t>5001..5100</t>
  </si>
  <si>
    <t>5101..5200</t>
  </si>
  <si>
    <t>5201..5300</t>
  </si>
  <si>
    <t>5301..5400</t>
  </si>
  <si>
    <t>5401..5500</t>
  </si>
  <si>
    <t>5501..5600</t>
  </si>
  <si>
    <t>5601..5700</t>
  </si>
  <si>
    <t>5701..5800</t>
  </si>
  <si>
    <t>5801..5900</t>
  </si>
  <si>
    <t>5901..6000</t>
  </si>
  <si>
    <t>6001..6100</t>
  </si>
  <si>
    <t>6101..6200</t>
  </si>
  <si>
    <t>6201..6300</t>
  </si>
  <si>
    <t>6301..6400</t>
  </si>
  <si>
    <t>Count</t>
  </si>
  <si>
    <t>6401..6500</t>
  </si>
  <si>
    <t>6501..6600</t>
  </si>
  <si>
    <t>6601..6700</t>
  </si>
  <si>
    <t>6701..6800</t>
  </si>
  <si>
    <t>6801..6900</t>
  </si>
  <si>
    <t>6901..7000</t>
  </si>
  <si>
    <r>
      <t xml:space="preserve">control, </t>
    </r>
    <r>
      <rPr>
        <sz val="10"/>
        <rFont val="Calibri"/>
        <family val="2"/>
      </rPr>
      <t>Δ</t>
    </r>
    <r>
      <rPr>
        <sz val="10"/>
        <rFont val="Verdana"/>
        <family val="2"/>
      </rPr>
      <t xml:space="preserve"> NMD</t>
    </r>
  </si>
  <si>
    <t>TOTAL</t>
    <phoneticPr fontId="5" type="noConversion"/>
  </si>
  <si>
    <t>Any Isoform</t>
    <phoneticPr fontId="5" type="noConversion"/>
  </si>
  <si>
    <t>% of isoforms containing NMD feature</t>
  </si>
  <si>
    <t>1,0</t>
  </si>
  <si>
    <t>0,1</t>
  </si>
  <si>
    <t>1,1</t>
  </si>
  <si>
    <t>0,0</t>
  </si>
  <si>
    <t>5' UTR: uORF</t>
  </si>
  <si>
    <t>5' UTR: uORF &gt; 35 aa</t>
  </si>
  <si>
    <t>5' UTR: uORF overlaps TIS</t>
  </si>
  <si>
    <t>5' UTR: uORF &gt; 35 aa or ov TIS</t>
  </si>
  <si>
    <t>cds: PTC and long 3' UTR</t>
  </si>
  <si>
    <t xml:space="preserve">cds: splice junction &gt; 50 nts downstream </t>
  </si>
  <si>
    <t xml:space="preserve">cds: PTC or splice junction &gt; 50 nts downstream </t>
  </si>
  <si>
    <t>3' UTR: long 3' UTR</t>
  </si>
  <si>
    <t xml:space="preserve">3' UTR: splice junction &gt; 50 nts downstream </t>
  </si>
  <si>
    <t xml:space="preserve">3' UTR: long or splice junction &gt; 50 nts downstream </t>
  </si>
  <si>
    <t>CHX</t>
  </si>
  <si>
    <t>All NMD</t>
  </si>
  <si>
    <t>CDS type distribution for all events</t>
  </si>
  <si>
    <t>type</t>
  </si>
  <si>
    <t>absolute</t>
  </si>
  <si>
    <t>percent</t>
  </si>
  <si>
    <t>5' UTR</t>
  </si>
  <si>
    <t>cds</t>
  </si>
  <si>
    <t>3' UTR</t>
  </si>
  <si>
    <t>not mappable</t>
  </si>
  <si>
    <t>CDS type distribution for all mappable events</t>
  </si>
  <si>
    <t>CDS type distribution for CHX</t>
  </si>
  <si>
    <t>CDS type distribution for All NMD</t>
  </si>
  <si>
    <t>CHX</t>
    <phoneticPr fontId="5" type="noConversion"/>
  </si>
  <si>
    <t>All NMD</t>
    <phoneticPr fontId="5" type="noConversion"/>
  </si>
  <si>
    <t>Analysis for 5' UTR events</t>
  </si>
  <si>
    <t>Control</t>
  </si>
  <si>
    <t>Δ NMD</t>
  </si>
  <si>
    <t>significant events</t>
  </si>
  <si>
    <t>uORF &gt; 0 aa</t>
  </si>
  <si>
    <t>uORF &gt; 35 aa</t>
  </si>
  <si>
    <t>TIS overlap</t>
  </si>
  <si>
    <t>Analysis for CDS events</t>
  </si>
  <si>
    <t xml:space="preserve">Relative positions of AS events within the mRNA </t>
  </si>
  <si>
    <t>Analysis of NMD target feature frequencies</t>
  </si>
  <si>
    <t>Frequency patterns of NMD-eliciting features in different datasets</t>
  </si>
  <si>
    <t>3' UTR length distribution in the different NMD-impaired subsets</t>
  </si>
  <si>
    <t>5' UTR length distribution in the different NMD-impaired subsets</t>
  </si>
  <si>
    <t>CDS type distribution for lba1upf3-1</t>
  </si>
  <si>
    <t>lba1upf3-1</t>
  </si>
  <si>
    <t>CDS type distribution for lba1upf3-1 + CHX</t>
  </si>
  <si>
    <t>CDS type distribution for lba1upf3-1 + SM - CHX</t>
  </si>
  <si>
    <t>lba1upf3-1 + CHX</t>
  </si>
  <si>
    <t>lba1upf3-1 + SM - CHX</t>
  </si>
  <si>
    <t>Supplemental Data. Drechsel et al. (2013). Plant Cell 10.1105/tpc.113.115485</t>
  </si>
  <si>
    <t>Further details on data analysis are provided in Supplemental Methods.</t>
  </si>
  <si>
    <t>Supplemental Dataset 3. Analysis of AS event positions and resulting NMD target features derived from RNA-seq datasets, restricted to genes containing a single, significantly changed AS event.</t>
  </si>
  <si>
    <r>
      <rPr>
        <b/>
        <sz val="10"/>
        <rFont val="Verdana"/>
        <family val="2"/>
      </rPr>
      <t>(A)</t>
    </r>
    <r>
      <rPr>
        <sz val="10"/>
        <rFont val="Verdana"/>
        <family val="2"/>
      </rPr>
      <t xml:space="preserve"> AS event positions relative to the cds of the representative transcript model annotated in TAIR10 for all AS events and those significantly changed in the different samples. Subsets as described in Figure 3B.</t>
    </r>
  </si>
  <si>
    <r>
      <rPr>
        <b/>
        <sz val="10"/>
        <rFont val="Verdana"/>
        <family val="2"/>
      </rPr>
      <t>(B)</t>
    </r>
    <r>
      <rPr>
        <sz val="10"/>
        <rFont val="Verdana"/>
        <family val="2"/>
      </rPr>
      <t xml:space="preserve"> Analysis of NMD target feature frequencies for the AS events significantly changed in the indicated samples. For each AS event and dependent on the direction of the AS ratio change, one of the two corresponding splicing variants was assigned to the control sample (WT or Mock treatment), whereas the other was assigned to the NMD-impaired sample (“Δ NMD”). This splicing variant assignment then allowed counting how many of those contained classical NMD features, separately analyzing events mapping to the 5’ UTR, cds, and 3’ UTR. NMD feature inspection included upstream open reading frames (uORFs), translation initiation site (TIS) overlapping uORFs, occurrence of PTCs leading to 3’ UTRs &gt; 347 nts, splice junctions more than 50 nts downstream of a stop codon, and PTC-independent, long 3’ UTRs &gt; 347 nts.</t>
    </r>
  </si>
  <si>
    <r>
      <rPr>
        <b/>
        <sz val="10"/>
        <rFont val="Verdana"/>
        <family val="2"/>
      </rPr>
      <t>(C)</t>
    </r>
    <r>
      <rPr>
        <sz val="10"/>
        <rFont val="Verdana"/>
      </rPr>
      <t xml:space="preserve"> Frequency patterns of NMD-eliciting features in different datasets. Occurrence of NMD features described in </t>
    </r>
    <r>
      <rPr>
        <b/>
        <sz val="10"/>
        <rFont val="Verdana"/>
        <family val="2"/>
      </rPr>
      <t>(B)</t>
    </r>
    <r>
      <rPr>
        <sz val="10"/>
        <rFont val="Verdana"/>
      </rPr>
      <t xml:space="preserve"> were analyzed considering the following categories: splicing variant assigned to the control, but not to the NMD impairment has NMD feature (1,0), splicing variant assigned to the NMD impairment, but not to the control has NMD feature (0,1), both splicing variants have NMD feature (1,1), and none splicing variant has NMD feature (0,0).</t>
    </r>
  </si>
  <si>
    <r>
      <rPr>
        <b/>
        <sz val="10"/>
        <rFont val="Verdana"/>
        <family val="2"/>
      </rPr>
      <t>(D)</t>
    </r>
    <r>
      <rPr>
        <sz val="10"/>
        <rFont val="Verdana"/>
      </rPr>
      <t xml:space="preserve"> 3’ UTR length distribution for transcripts assigned to the control or NMD-impaired samples for the indicated subsets. Assignments of two splicing variants for each event as described in </t>
    </r>
    <r>
      <rPr>
        <b/>
        <sz val="10"/>
        <rFont val="Verdana"/>
        <family val="2"/>
      </rPr>
      <t>(B)</t>
    </r>
    <r>
      <rPr>
        <sz val="10"/>
        <rFont val="Verdana"/>
      </rPr>
      <t>.</t>
    </r>
  </si>
  <si>
    <r>
      <rPr>
        <b/>
        <sz val="10"/>
        <rFont val="Verdana"/>
        <family val="2"/>
      </rPr>
      <t>(E)</t>
    </r>
    <r>
      <rPr>
        <sz val="10"/>
        <rFont val="Verdana"/>
      </rPr>
      <t xml:space="preserve"> 5’ UTR length distribution for transcripts assigned to the control or NMD-impaired samples for the indicated subsets. Assignments of two splicing variants for each event as described in </t>
    </r>
    <r>
      <rPr>
        <b/>
        <sz val="10"/>
        <rFont val="Verdana"/>
        <family val="2"/>
      </rPr>
      <t>(B)</t>
    </r>
    <r>
      <rPr>
        <sz val="10"/>
        <rFont val="Verdana"/>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</si>
</sst>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Verdana"/>
    </font>
    <font>
      <b/>
      <sz val="10"/>
      <name val="Verdana"/>
      <family val="2"/>
    </font>
    <font>
      <i/>
      <sz val="10"/>
      <name val="Verdana"/>
      <family val="2"/>
    </font>
    <font>
      <b/>
      <i/>
      <sz val="10"/>
      <name val="Verdana"/>
      <family val="2"/>
    </font>
    <font>
      <sz val="10"/>
      <name val="Verdana"/>
      <family val="2"/>
    </font>
    <font>
      <sz val="8"/>
      <name val="Verdana"/>
      <family val="2"/>
    </font>
    <font>
      <sz val="10"/>
      <name val="Calibri"/>
      <family val="2"/>
    </font>
    <font>
      <b/>
      <i/>
      <sz val="10"/>
      <name val="Arial"/>
      <family val="2"/>
    </font>
    <font>
      <sz val="10"/>
      <name val="Arial"/>
      <family val="2"/>
    </font>
    <font>
      <b/>
      <sz val="10"/>
      <name val="Arial"/>
      <family val="2"/>
    </font>
    <font>
      <u/>
      <sz val="10"/>
      <color indexed="12"/>
      <name val="Verdana"/>
      <family val="2"/>
    </font>
    <font>
      <u/>
      <sz val="10"/>
      <color indexed="20"/>
      <name val="Verdana"/>
      <family val="2"/>
    </font>
    <font>
      <sz val="10"/>
      <name val="Verdana"/>
      <family val="2"/>
    </font>
    <font>
      <b/>
      <i/>
      <sz val="10"/>
      <name val="Verdana"/>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2">
    <xf numFmtId="0" fontId="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12"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69">
    <xf numFmtId="0" fontId="0" fillId="0" borderId="0" xfId="0"/>
    <xf numFmtId="0" fontId="4"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xf numFmtId="0" fontId="0" fillId="0" borderId="9" xfId="0" applyBorder="1"/>
    <xf numFmtId="0" fontId="0" fillId="0" borderId="10" xfId="0" applyBorder="1"/>
    <xf numFmtId="0" fontId="4" fillId="2" borderId="8" xfId="0" applyFont="1" applyFill="1" applyBorder="1"/>
    <xf numFmtId="0" fontId="0" fillId="2" borderId="9" xfId="0" applyFill="1" applyBorder="1"/>
    <xf numFmtId="0" fontId="0" fillId="2" borderId="10" xfId="0" applyFill="1" applyBorder="1"/>
    <xf numFmtId="0" fontId="4" fillId="0" borderId="4" xfId="0" applyFont="1" applyBorder="1"/>
    <xf numFmtId="0" fontId="0" fillId="0" borderId="5" xfId="0" applyBorder="1"/>
    <xf numFmtId="0" fontId="0" fillId="0" borderId="6" xfId="0" applyBorder="1"/>
    <xf numFmtId="0" fontId="0" fillId="0" borderId="7" xfId="0" applyBorder="1"/>
    <xf numFmtId="0" fontId="0" fillId="0" borderId="0" xfId="0" applyFill="1" applyBorder="1"/>
    <xf numFmtId="10" fontId="0" fillId="0" borderId="0" xfId="0" applyNumberFormat="1"/>
    <xf numFmtId="0" fontId="1" fillId="2" borderId="0" xfId="0" applyFont="1" applyFill="1" applyAlignment="1">
      <alignment horizontal="center" vertical="center"/>
    </xf>
    <xf numFmtId="0" fontId="0" fillId="0" borderId="1" xfId="0" applyBorder="1"/>
    <xf numFmtId="0" fontId="1" fillId="2" borderId="0" xfId="0" applyFont="1" applyFill="1"/>
    <xf numFmtId="0" fontId="0" fillId="2" borderId="0" xfId="0" applyFill="1"/>
    <xf numFmtId="2" fontId="0" fillId="0" borderId="0" xfId="0" applyNumberFormat="1"/>
    <xf numFmtId="0" fontId="2" fillId="0" borderId="1" xfId="0" applyFont="1" applyBorder="1"/>
    <xf numFmtId="0" fontId="2" fillId="0" borderId="2" xfId="0" applyFont="1" applyBorder="1"/>
    <xf numFmtId="0" fontId="0" fillId="0" borderId="0" xfId="0" applyBorder="1"/>
    <xf numFmtId="2" fontId="0" fillId="2" borderId="0" xfId="0" applyNumberFormat="1" applyFill="1"/>
    <xf numFmtId="2" fontId="0" fillId="0" borderId="0" xfId="0" applyNumberFormat="1"/>
    <xf numFmtId="2" fontId="2" fillId="0" borderId="3" xfId="0" applyNumberFormat="1" applyFont="1" applyBorder="1"/>
    <xf numFmtId="2" fontId="0" fillId="0" borderId="10" xfId="0" applyNumberFormat="1" applyBorder="1"/>
    <xf numFmtId="2" fontId="0" fillId="0" borderId="6" xfId="0" applyNumberFormat="1" applyBorder="1"/>
    <xf numFmtId="2" fontId="0" fillId="0" borderId="0" xfId="0" applyNumberFormat="1" applyBorder="1"/>
    <xf numFmtId="0" fontId="7" fillId="2" borderId="0" xfId="0" applyFont="1" applyFill="1"/>
    <xf numFmtId="0" fontId="8" fillId="2" borderId="0" xfId="0" applyFont="1" applyFill="1"/>
    <xf numFmtId="0" fontId="8" fillId="0" borderId="0" xfId="0" applyFont="1"/>
    <xf numFmtId="0" fontId="9" fillId="2" borderId="0" xfId="0" applyFont="1" applyFill="1"/>
    <xf numFmtId="0" fontId="9" fillId="0" borderId="0" xfId="0" applyFont="1"/>
    <xf numFmtId="0" fontId="1" fillId="2" borderId="0" xfId="0" applyNumberFormat="1" applyFont="1" applyFill="1"/>
    <xf numFmtId="2" fontId="1" fillId="2" borderId="0" xfId="0" applyNumberFormat="1" applyFont="1" applyFill="1"/>
    <xf numFmtId="0" fontId="0" fillId="0" borderId="0" xfId="0" applyNumberFormat="1"/>
    <xf numFmtId="0" fontId="1" fillId="0" borderId="7" xfId="0" applyFont="1" applyBorder="1"/>
    <xf numFmtId="0" fontId="3" fillId="0" borderId="7" xfId="0" applyFont="1" applyBorder="1"/>
    <xf numFmtId="2" fontId="0" fillId="0" borderId="7" xfId="0" applyNumberFormat="1" applyBorder="1"/>
    <xf numFmtId="0" fontId="1" fillId="0" borderId="7" xfId="0" applyNumberFormat="1" applyFont="1" applyBorder="1"/>
    <xf numFmtId="1" fontId="0" fillId="0" borderId="7" xfId="0" applyNumberFormat="1" applyBorder="1"/>
    <xf numFmtId="0" fontId="3" fillId="0" borderId="7" xfId="0" applyNumberFormat="1" applyFont="1" applyBorder="1"/>
    <xf numFmtId="0" fontId="0" fillId="0" borderId="7" xfId="0" applyNumberFormat="1" applyBorder="1"/>
    <xf numFmtId="0" fontId="0" fillId="0" borderId="0" xfId="0"/>
    <xf numFmtId="2" fontId="0" fillId="0" borderId="7" xfId="0" applyNumberFormat="1" applyBorder="1"/>
    <xf numFmtId="2" fontId="0" fillId="0" borderId="7" xfId="0" applyNumberFormat="1" applyBorder="1"/>
    <xf numFmtId="0" fontId="0" fillId="0" borderId="0" xfId="0"/>
    <xf numFmtId="0" fontId="9" fillId="0" borderId="0" xfId="0" applyFont="1"/>
    <xf numFmtId="0" fontId="0" fillId="0" borderId="0" xfId="0"/>
    <xf numFmtId="3" fontId="9" fillId="0" borderId="0" xfId="0" applyNumberFormat="1" applyFont="1"/>
    <xf numFmtId="0" fontId="0" fillId="0" borderId="0" xfId="0"/>
    <xf numFmtId="2" fontId="0" fillId="0" borderId="0" xfId="0" applyNumberFormat="1"/>
    <xf numFmtId="0" fontId="0" fillId="0" borderId="0" xfId="0" applyNumberFormat="1"/>
    <xf numFmtId="3" fontId="9" fillId="0" borderId="0" xfId="0" applyNumberFormat="1" applyFont="1"/>
    <xf numFmtId="0" fontId="0" fillId="0" borderId="0" xfId="0"/>
    <xf numFmtId="2" fontId="0" fillId="0" borderId="0" xfId="0" applyNumberFormat="1"/>
    <xf numFmtId="3" fontId="9" fillId="0" borderId="0" xfId="0" applyNumberFormat="1" applyFont="1"/>
    <xf numFmtId="3" fontId="9" fillId="0" borderId="0" xfId="0" applyNumberFormat="1" applyFont="1"/>
    <xf numFmtId="0" fontId="13" fillId="2" borderId="0" xfId="0" applyNumberFormat="1" applyFont="1" applyFill="1"/>
    <xf numFmtId="0" fontId="13" fillId="2" borderId="0" xfId="0" applyFont="1" applyFill="1"/>
    <xf numFmtId="0" fontId="13" fillId="2" borderId="0" xfId="0" applyFont="1" applyFill="1" applyAlignment="1">
      <alignment horizontal="center" vertical="center"/>
    </xf>
    <xf numFmtId="0" fontId="0" fillId="0" borderId="0" xfId="0"/>
    <xf numFmtId="0" fontId="4" fillId="0" borderId="0" xfId="0" applyFont="1"/>
    <xf numFmtId="0" fontId="1" fillId="0" borderId="0" xfId="0" applyFont="1"/>
  </cellXfs>
  <cellStyles count="52">
    <cellStyle name="Followed Hyperlink" xfId="4" builtinId="9" hidden="1"/>
    <cellStyle name="Followed Hyperlink" xfId="7" builtinId="9" hidden="1"/>
    <cellStyle name="Followed Hyperlink" xfId="9" builtinId="9" hidden="1"/>
    <cellStyle name="Followed Hyperlink" xfId="11" builtinId="9" hidden="1"/>
    <cellStyle name="Followed Hyperlink" xfId="12" builtinId="9" hidden="1"/>
    <cellStyle name="Followed Hyperlink" xfId="15" builtinId="9" hidden="1"/>
    <cellStyle name="Followed Hyperlink" xfId="18" builtinId="9" hidden="1"/>
    <cellStyle name="Followed Hyperlink" xfId="20" builtinId="9" hidden="1"/>
    <cellStyle name="Followed Hyperlink" xfId="22" builtinId="9" hidden="1"/>
    <cellStyle name="Followed Hyperlink" xfId="23" builtinId="9" hidden="1"/>
    <cellStyle name="Followed Hyperlink" xfId="25" builtinId="9" hidden="1"/>
    <cellStyle name="Followed Hyperlink" xfId="28" builtinId="9" hidden="1"/>
    <cellStyle name="Followed Hyperlink" xfId="30" builtinId="9" hidden="1"/>
    <cellStyle name="Followed Hyperlink" xfId="32"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Hyperlink" xfId="3" builtinId="8" hidden="1"/>
    <cellStyle name="Hyperlink" xfId="6" builtinId="8" hidden="1"/>
    <cellStyle name="Hyperlink" xfId="2" builtinId="8" hidden="1"/>
    <cellStyle name="Hyperlink" xfId="8" builtinId="8" hidden="1"/>
    <cellStyle name="Hyperlink" xfId="10" builtinId="8" hidden="1"/>
    <cellStyle name="Hyperlink" xfId="14" builtinId="8" hidden="1"/>
    <cellStyle name="Hyperlink" xfId="17" builtinId="8" hidden="1"/>
    <cellStyle name="Hyperlink" xfId="13" builtinId="8" hidden="1"/>
    <cellStyle name="Hyperlink" xfId="19" builtinId="8" hidden="1"/>
    <cellStyle name="Hyperlink" xfId="21" builtinId="8" hidden="1"/>
    <cellStyle name="Hyperlink" xfId="24" builtinId="8" hidden="1"/>
    <cellStyle name="Hyperlink" xfId="27" builtinId="8" hidden="1"/>
    <cellStyle name="Hyperlink" xfId="1" builtinId="8" hidden="1"/>
    <cellStyle name="Hyperlink" xfId="29" builtinId="8" hidden="1"/>
    <cellStyle name="Hyperlink" xfId="31" builtinId="8" hidden="1"/>
    <cellStyle name="Hyperlink" xfId="34" builtinId="8" hidden="1"/>
    <cellStyle name="Hyperlink" xfId="36" builtinId="8" hidden="1"/>
    <cellStyle name="Hyperlink" xfId="16" builtinId="8" hidden="1"/>
    <cellStyle name="Hyperlink" xfId="38" builtinId="8" hidden="1"/>
    <cellStyle name="Hyperlink" xfId="40" builtinId="8" hidden="1"/>
    <cellStyle name="Hyperlink" xfId="43" builtinId="8" hidden="1"/>
    <cellStyle name="Hyperlink" xfId="45" builtinId="8" hidden="1"/>
    <cellStyle name="Hyperlink" xfId="26" builtinId="8" hidden="1"/>
    <cellStyle name="Hyperlink" xfId="47" builtinId="8" hidden="1"/>
    <cellStyle name="Hyperlink" xfId="49" builtinId="8" hidden="1"/>
    <cellStyle name="Normal" xfId="0" builtinId="0"/>
    <cellStyle name="Percent 2" xfId="5"/>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de-DE"/>
            </a:pPr>
            <a:r>
              <a:rPr lang="de-DE"/>
              <a:t>localisation of AS events within the cds</a:t>
            </a:r>
          </a:p>
        </c:rich>
      </c:tx>
      <c:layout/>
      <c:overlay val="0"/>
    </c:title>
    <c:autoTitleDeleted val="0"/>
    <c:plotArea>
      <c:layout/>
      <c:barChart>
        <c:barDir val="col"/>
        <c:grouping val="clustered"/>
        <c:varyColors val="0"/>
        <c:ser>
          <c:idx val="0"/>
          <c:order val="0"/>
          <c:tx>
            <c:v>all AS events</c:v>
          </c:tx>
          <c:invertIfNegative val="0"/>
          <c:cat>
            <c:strRef>
              <c:f>'(A) Cds types'!$A$46:$A$49</c:f>
              <c:strCache>
                <c:ptCount val="4"/>
                <c:pt idx="0">
                  <c:v>5' UTR</c:v>
                </c:pt>
                <c:pt idx="1">
                  <c:v>cds</c:v>
                </c:pt>
                <c:pt idx="2">
                  <c:v>3' UTR</c:v>
                </c:pt>
                <c:pt idx="3">
                  <c:v>not mappable</c:v>
                </c:pt>
              </c:strCache>
            </c:strRef>
          </c:cat>
          <c:val>
            <c:numRef>
              <c:f>'(A) Cds types'!$C$6:$C$9</c:f>
              <c:numCache>
                <c:formatCode>0.00</c:formatCode>
                <c:ptCount val="4"/>
                <c:pt idx="0">
                  <c:v>10.652913</c:v>
                </c:pt>
                <c:pt idx="1">
                  <c:v>75.401893999999999</c:v>
                </c:pt>
                <c:pt idx="2">
                  <c:v>4.1093250000000001</c:v>
                </c:pt>
                <c:pt idx="3">
                  <c:v>9.8358679999999996</c:v>
                </c:pt>
              </c:numCache>
            </c:numRef>
          </c:val>
        </c:ser>
        <c:ser>
          <c:idx val="1"/>
          <c:order val="1"/>
          <c:tx>
            <c:v>lba1upf3-1 +CHX</c:v>
          </c:tx>
          <c:invertIfNegative val="0"/>
          <c:cat>
            <c:strRef>
              <c:f>'(A) Cds types'!$A$46:$A$49</c:f>
              <c:strCache>
                <c:ptCount val="4"/>
                <c:pt idx="0">
                  <c:v>5' UTR</c:v>
                </c:pt>
                <c:pt idx="1">
                  <c:v>cds</c:v>
                </c:pt>
                <c:pt idx="2">
                  <c:v>3' UTR</c:v>
                </c:pt>
                <c:pt idx="3">
                  <c:v>not mappable</c:v>
                </c:pt>
              </c:strCache>
            </c:strRef>
          </c:cat>
          <c:val>
            <c:numRef>
              <c:f>'(A) Cds types'!$C$38:$C$41</c:f>
              <c:numCache>
                <c:formatCode>0.00</c:formatCode>
                <c:ptCount val="4"/>
                <c:pt idx="0">
                  <c:v>4.1044776119402986</c:v>
                </c:pt>
                <c:pt idx="1">
                  <c:v>86.194029850746261</c:v>
                </c:pt>
                <c:pt idx="2">
                  <c:v>1.8656716417910446</c:v>
                </c:pt>
                <c:pt idx="3">
                  <c:v>7.8358208955223887</c:v>
                </c:pt>
              </c:numCache>
            </c:numRef>
          </c:val>
        </c:ser>
        <c:ser>
          <c:idx val="2"/>
          <c:order val="2"/>
          <c:tx>
            <c:v>lba1upf3-1 +SM -CHX</c:v>
          </c:tx>
          <c:invertIfNegative val="0"/>
          <c:cat>
            <c:strRef>
              <c:f>'(A) Cds types'!$A$46:$A$49</c:f>
              <c:strCache>
                <c:ptCount val="4"/>
                <c:pt idx="0">
                  <c:v>5' UTR</c:v>
                </c:pt>
                <c:pt idx="1">
                  <c:v>cds</c:v>
                </c:pt>
                <c:pt idx="2">
                  <c:v>3' UTR</c:v>
                </c:pt>
                <c:pt idx="3">
                  <c:v>not mappable</c:v>
                </c:pt>
              </c:strCache>
            </c:strRef>
          </c:cat>
          <c:val>
            <c:numRef>
              <c:f>'(A) Cds types'!$C$46:$C$49</c:f>
              <c:numCache>
                <c:formatCode>0.00</c:formatCode>
                <c:ptCount val="4"/>
                <c:pt idx="0">
                  <c:v>3.119584055459272</c:v>
                </c:pt>
                <c:pt idx="1">
                  <c:v>92.201039861351816</c:v>
                </c:pt>
                <c:pt idx="2">
                  <c:v>1.0398613518197575</c:v>
                </c:pt>
                <c:pt idx="3">
                  <c:v>3.6395147313691507</c:v>
                </c:pt>
              </c:numCache>
            </c:numRef>
          </c:val>
        </c:ser>
        <c:ser>
          <c:idx val="3"/>
          <c:order val="3"/>
          <c:tx>
            <c:v>all NMD</c:v>
          </c:tx>
          <c:invertIfNegative val="0"/>
          <c:cat>
            <c:strRef>
              <c:f>'(A) Cds types'!$A$46:$A$49</c:f>
              <c:strCache>
                <c:ptCount val="4"/>
                <c:pt idx="0">
                  <c:v>5' UTR</c:v>
                </c:pt>
                <c:pt idx="1">
                  <c:v>cds</c:v>
                </c:pt>
                <c:pt idx="2">
                  <c:v>3' UTR</c:v>
                </c:pt>
                <c:pt idx="3">
                  <c:v>not mappable</c:v>
                </c:pt>
              </c:strCache>
            </c:strRef>
          </c:cat>
          <c:val>
            <c:numRef>
              <c:f>'(A) Cds types'!$C$54:$C$57</c:f>
              <c:numCache>
                <c:formatCode>0.00</c:formatCode>
                <c:ptCount val="4"/>
                <c:pt idx="0">
                  <c:v>3.4749034749034751</c:v>
                </c:pt>
                <c:pt idx="1">
                  <c:v>90.604890604890613</c:v>
                </c:pt>
                <c:pt idx="2">
                  <c:v>1.287001287001287</c:v>
                </c:pt>
                <c:pt idx="3">
                  <c:v>4.6332046332046328</c:v>
                </c:pt>
              </c:numCache>
            </c:numRef>
          </c:val>
        </c:ser>
        <c:dLbls>
          <c:showLegendKey val="0"/>
          <c:showVal val="0"/>
          <c:showCatName val="0"/>
          <c:showSerName val="0"/>
          <c:showPercent val="0"/>
          <c:showBubbleSize val="0"/>
        </c:dLbls>
        <c:gapWidth val="150"/>
        <c:axId val="53323264"/>
        <c:axId val="53326208"/>
      </c:barChart>
      <c:catAx>
        <c:axId val="53323264"/>
        <c:scaling>
          <c:orientation val="minMax"/>
        </c:scaling>
        <c:delete val="0"/>
        <c:axPos val="b"/>
        <c:title>
          <c:tx>
            <c:rich>
              <a:bodyPr/>
              <a:lstStyle/>
              <a:p>
                <a:pPr>
                  <a:defRPr/>
                </a:pPr>
                <a:r>
                  <a:rPr lang="en-US"/>
                  <a:t>AS</a:t>
                </a:r>
                <a:r>
                  <a:rPr lang="en-US" baseline="0"/>
                  <a:t> event position within mRNA</a:t>
                </a:r>
                <a:endParaRPr lang="en-US"/>
              </a:p>
            </c:rich>
          </c:tx>
          <c:layout/>
          <c:overlay val="0"/>
        </c:title>
        <c:majorTickMark val="none"/>
        <c:minorTickMark val="none"/>
        <c:tickLblPos val="nextTo"/>
        <c:txPr>
          <a:bodyPr/>
          <a:lstStyle/>
          <a:p>
            <a:pPr>
              <a:defRPr lang="de-DE"/>
            </a:pPr>
            <a:endParaRPr lang="en-US"/>
          </a:p>
        </c:txPr>
        <c:crossAx val="53326208"/>
        <c:crosses val="autoZero"/>
        <c:auto val="1"/>
        <c:lblAlgn val="ctr"/>
        <c:lblOffset val="100"/>
        <c:noMultiLvlLbl val="0"/>
      </c:catAx>
      <c:valAx>
        <c:axId val="53326208"/>
        <c:scaling>
          <c:orientation val="minMax"/>
        </c:scaling>
        <c:delete val="0"/>
        <c:axPos val="l"/>
        <c:majorGridlines/>
        <c:title>
          <c:tx>
            <c:rich>
              <a:bodyPr rot="-5400000" vert="horz"/>
              <a:lstStyle/>
              <a:p>
                <a:pPr>
                  <a:defRPr lang="de-DE"/>
                </a:pPr>
                <a:r>
                  <a:rPr lang="de-DE"/>
                  <a:t>Distribution in %</a:t>
                </a:r>
              </a:p>
            </c:rich>
          </c:tx>
          <c:layout/>
          <c:overlay val="0"/>
        </c:title>
        <c:numFmt formatCode="#,##0" sourceLinked="0"/>
        <c:majorTickMark val="none"/>
        <c:minorTickMark val="none"/>
        <c:tickLblPos val="nextTo"/>
        <c:txPr>
          <a:bodyPr/>
          <a:lstStyle/>
          <a:p>
            <a:pPr>
              <a:defRPr lang="de-DE"/>
            </a:pPr>
            <a:endParaRPr lang="en-US"/>
          </a:p>
        </c:txPr>
        <c:crossAx val="53323264"/>
        <c:crosses val="autoZero"/>
        <c:crossBetween val="between"/>
      </c:valAx>
    </c:plotArea>
    <c:legend>
      <c:legendPos val="r"/>
      <c:layout>
        <c:manualLayout>
          <c:xMode val="edge"/>
          <c:yMode val="edge"/>
          <c:x val="0.71472309711286097"/>
          <c:y val="0.37180154564012802"/>
          <c:w val="0.26861023622047198"/>
          <c:h val="0.33486876640419999"/>
        </c:manualLayout>
      </c:layout>
      <c:overlay val="0"/>
      <c:txPr>
        <a:bodyPr/>
        <a:lstStyle/>
        <a:p>
          <a:pPr>
            <a:defRPr lang="de-DE"/>
          </a:pPr>
          <a:endParaRPr lang="en-US"/>
        </a:p>
      </c:txPr>
    </c:legend>
    <c:plotVisOnly val="1"/>
    <c:dispBlanksAs val="gap"/>
    <c:showDLblsOverMax val="0"/>
  </c:chart>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5''UTR distribution'!$A$28</c:f>
              <c:strCache>
                <c:ptCount val="1"/>
                <c:pt idx="0">
                  <c:v>Control</c:v>
                </c:pt>
              </c:strCache>
            </c:strRef>
          </c:tx>
          <c:invertIfNegative val="0"/>
          <c:val>
            <c:numRef>
              <c:f>'(E) 5''UTR distribution'!$B$30:$AB$30</c:f>
              <c:numCache>
                <c:formatCode>General</c:formatCode>
                <c:ptCount val="27"/>
                <c:pt idx="0">
                  <c:v>270</c:v>
                </c:pt>
                <c:pt idx="1">
                  <c:v>177</c:v>
                </c:pt>
                <c:pt idx="2">
                  <c:v>49</c:v>
                </c:pt>
                <c:pt idx="3">
                  <c:v>17</c:v>
                </c:pt>
                <c:pt idx="4">
                  <c:v>8</c:v>
                </c:pt>
                <c:pt idx="5">
                  <c:v>2</c:v>
                </c:pt>
                <c:pt idx="6">
                  <c:v>3</c:v>
                </c:pt>
                <c:pt idx="7">
                  <c:v>0</c:v>
                </c:pt>
                <c:pt idx="8">
                  <c:v>0</c:v>
                </c:pt>
                <c:pt idx="9">
                  <c:v>0</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'(E) 5''UTR distribution'!$A$31</c:f>
              <c:strCache>
                <c:ptCount val="1"/>
                <c:pt idx="0">
                  <c:v>Δ NMD</c:v>
                </c:pt>
              </c:strCache>
            </c:strRef>
          </c:tx>
          <c:invertIfNegative val="0"/>
          <c:val>
            <c:numRef>
              <c:f>'(E) 5''UTR distribution'!$B$33:$AB$33</c:f>
              <c:numCache>
                <c:formatCode>General</c:formatCode>
                <c:ptCount val="27"/>
                <c:pt idx="0">
                  <c:v>268</c:v>
                </c:pt>
                <c:pt idx="1">
                  <c:v>174</c:v>
                </c:pt>
                <c:pt idx="2">
                  <c:v>52</c:v>
                </c:pt>
                <c:pt idx="3">
                  <c:v>17</c:v>
                </c:pt>
                <c:pt idx="4">
                  <c:v>9</c:v>
                </c:pt>
                <c:pt idx="5">
                  <c:v>4</c:v>
                </c:pt>
                <c:pt idx="6">
                  <c:v>2</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81994496"/>
        <c:axId val="81996416"/>
      </c:barChart>
      <c:catAx>
        <c:axId val="81994496"/>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81996416"/>
        <c:crosses val="autoZero"/>
        <c:auto val="1"/>
        <c:lblAlgn val="ctr"/>
        <c:lblOffset val="100"/>
        <c:noMultiLvlLbl val="0"/>
      </c:catAx>
      <c:valAx>
        <c:axId val="81996416"/>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81994496"/>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5''UTR distribution'!$A$36</c:f>
              <c:strCache>
                <c:ptCount val="1"/>
                <c:pt idx="0">
                  <c:v>Control</c:v>
                </c:pt>
              </c:strCache>
            </c:strRef>
          </c:tx>
          <c:invertIfNegative val="0"/>
          <c:val>
            <c:numRef>
              <c:f>'(E) 5''UTR distribution'!$B$38:$AB$38</c:f>
              <c:numCache>
                <c:formatCode>General</c:formatCode>
                <c:ptCount val="27"/>
                <c:pt idx="0">
                  <c:v>343</c:v>
                </c:pt>
                <c:pt idx="1">
                  <c:v>243</c:v>
                </c:pt>
                <c:pt idx="2">
                  <c:v>66</c:v>
                </c:pt>
                <c:pt idx="3">
                  <c:v>26</c:v>
                </c:pt>
                <c:pt idx="4">
                  <c:v>16</c:v>
                </c:pt>
                <c:pt idx="5">
                  <c:v>3</c:v>
                </c:pt>
                <c:pt idx="6">
                  <c:v>4</c:v>
                </c:pt>
                <c:pt idx="7">
                  <c:v>1</c:v>
                </c:pt>
                <c:pt idx="8">
                  <c:v>0</c:v>
                </c:pt>
                <c:pt idx="9">
                  <c:v>1</c:v>
                </c:pt>
                <c:pt idx="10">
                  <c:v>1</c:v>
                </c:pt>
                <c:pt idx="11">
                  <c:v>1</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'(E) 5''UTR distribution'!$A$39</c:f>
              <c:strCache>
                <c:ptCount val="1"/>
                <c:pt idx="0">
                  <c:v>Δ NMD</c:v>
                </c:pt>
              </c:strCache>
            </c:strRef>
          </c:tx>
          <c:invertIfNegative val="0"/>
          <c:val>
            <c:numRef>
              <c:f>'(E) 5''UTR distribution'!$B$41:$AB$41</c:f>
              <c:numCache>
                <c:formatCode>General</c:formatCode>
                <c:ptCount val="27"/>
                <c:pt idx="0">
                  <c:v>342</c:v>
                </c:pt>
                <c:pt idx="1">
                  <c:v>242</c:v>
                </c:pt>
                <c:pt idx="2">
                  <c:v>70</c:v>
                </c:pt>
                <c:pt idx="3">
                  <c:v>29</c:v>
                </c:pt>
                <c:pt idx="4">
                  <c:v>16</c:v>
                </c:pt>
                <c:pt idx="5">
                  <c:v>4</c:v>
                </c:pt>
                <c:pt idx="6">
                  <c:v>2</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150"/>
        <c:axId val="82025856"/>
        <c:axId val="82048512"/>
      </c:barChart>
      <c:catAx>
        <c:axId val="82025856"/>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82048512"/>
        <c:crosses val="autoZero"/>
        <c:auto val="1"/>
        <c:lblAlgn val="ctr"/>
        <c:lblOffset val="100"/>
        <c:noMultiLvlLbl val="0"/>
      </c:catAx>
      <c:valAx>
        <c:axId val="82048512"/>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82025856"/>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'(D) 3''UTR distribution'!$A$4</c:f>
              <c:strCache>
                <c:ptCount val="1"/>
                <c:pt idx="0">
                  <c:v>Control</c:v>
                </c:pt>
              </c:strCache>
            </c:strRef>
          </c:tx>
          <c:invertIfNegative val="0"/>
          <c:val>
            <c:numRef>
              <c:f>'(D) 3''UTR distribution'!$B$6:$AK$6</c:f>
              <c:numCache>
                <c:formatCode>General</c:formatCode>
                <c:ptCount val="36"/>
                <c:pt idx="0">
                  <c:v>52</c:v>
                </c:pt>
                <c:pt idx="1">
                  <c:v>422</c:v>
                </c:pt>
                <c:pt idx="2">
                  <c:v>397</c:v>
                </c:pt>
                <c:pt idx="3">
                  <c:v>145</c:v>
                </c:pt>
                <c:pt idx="4">
                  <c:v>30</c:v>
                </c:pt>
                <c:pt idx="5">
                  <c:v>16</c:v>
                </c:pt>
                <c:pt idx="6">
                  <c:v>15</c:v>
                </c:pt>
                <c:pt idx="7">
                  <c:v>6</c:v>
                </c:pt>
                <c:pt idx="8">
                  <c:v>9</c:v>
                </c:pt>
                <c:pt idx="9">
                  <c:v>12</c:v>
                </c:pt>
                <c:pt idx="10">
                  <c:v>5</c:v>
                </c:pt>
                <c:pt idx="11">
                  <c:v>9</c:v>
                </c:pt>
                <c:pt idx="12">
                  <c:v>6</c:v>
                </c:pt>
                <c:pt idx="13">
                  <c:v>5</c:v>
                </c:pt>
                <c:pt idx="14">
                  <c:v>4</c:v>
                </c:pt>
                <c:pt idx="15">
                  <c:v>2</c:v>
                </c:pt>
                <c:pt idx="16">
                  <c:v>2</c:v>
                </c:pt>
                <c:pt idx="17">
                  <c:v>1</c:v>
                </c:pt>
                <c:pt idx="18">
                  <c:v>1</c:v>
                </c:pt>
                <c:pt idx="19">
                  <c:v>1</c:v>
                </c:pt>
                <c:pt idx="20">
                  <c:v>3</c:v>
                </c:pt>
                <c:pt idx="21">
                  <c:v>1</c:v>
                </c:pt>
                <c:pt idx="22">
                  <c:v>1</c:v>
                </c:pt>
                <c:pt idx="23">
                  <c:v>0</c:v>
                </c:pt>
                <c:pt idx="24">
                  <c:v>3</c:v>
                </c:pt>
                <c:pt idx="25">
                  <c:v>0</c:v>
                </c:pt>
                <c:pt idx="26">
                  <c:v>0</c:v>
                </c:pt>
                <c:pt idx="27">
                  <c:v>0</c:v>
                </c:pt>
                <c:pt idx="28">
                  <c:v>1</c:v>
                </c:pt>
                <c:pt idx="29">
                  <c:v>0</c:v>
                </c:pt>
                <c:pt idx="30">
                  <c:v>1</c:v>
                </c:pt>
                <c:pt idx="31">
                  <c:v>0</c:v>
                </c:pt>
                <c:pt idx="32">
                  <c:v>0</c:v>
                </c:pt>
                <c:pt idx="33">
                  <c:v>0</c:v>
                </c:pt>
                <c:pt idx="34">
                  <c:v>0</c:v>
                </c:pt>
                <c:pt idx="35">
                  <c:v>0</c:v>
                </c:pt>
              </c:numCache>
            </c:numRef>
          </c:val>
        </c:ser>
        <c:ser>
          <c:idx val="1"/>
          <c:order val="1"/>
          <c:tx>
            <c:strRef>
              <c:f>'(D) 3''UTR distribution'!$A$7</c:f>
              <c:strCache>
                <c:ptCount val="1"/>
                <c:pt idx="0">
                  <c:v>Δ NMD</c:v>
                </c:pt>
              </c:strCache>
            </c:strRef>
          </c:tx>
          <c:invertIfNegative val="0"/>
          <c:val>
            <c:numRef>
              <c:f>'(D) 3''UTR distribution'!$B$9:$AK$9</c:f>
              <c:numCache>
                <c:formatCode>General</c:formatCode>
                <c:ptCount val="36"/>
                <c:pt idx="0">
                  <c:v>10</c:v>
                </c:pt>
                <c:pt idx="1">
                  <c:v>45</c:v>
                </c:pt>
                <c:pt idx="2">
                  <c:v>37</c:v>
                </c:pt>
                <c:pt idx="3">
                  <c:v>35</c:v>
                </c:pt>
                <c:pt idx="4">
                  <c:v>44</c:v>
                </c:pt>
                <c:pt idx="5">
                  <c:v>97</c:v>
                </c:pt>
                <c:pt idx="6">
                  <c:v>119</c:v>
                </c:pt>
                <c:pt idx="7">
                  <c:v>115</c:v>
                </c:pt>
                <c:pt idx="8">
                  <c:v>89</c:v>
                </c:pt>
                <c:pt idx="9">
                  <c:v>89</c:v>
                </c:pt>
                <c:pt idx="10">
                  <c:v>76</c:v>
                </c:pt>
                <c:pt idx="11">
                  <c:v>63</c:v>
                </c:pt>
                <c:pt idx="12">
                  <c:v>49</c:v>
                </c:pt>
                <c:pt idx="13">
                  <c:v>41</c:v>
                </c:pt>
                <c:pt idx="14">
                  <c:v>40</c:v>
                </c:pt>
                <c:pt idx="15">
                  <c:v>36</c:v>
                </c:pt>
                <c:pt idx="16">
                  <c:v>31</c:v>
                </c:pt>
                <c:pt idx="17">
                  <c:v>29</c:v>
                </c:pt>
                <c:pt idx="18">
                  <c:v>15</c:v>
                </c:pt>
                <c:pt idx="19">
                  <c:v>13</c:v>
                </c:pt>
                <c:pt idx="20">
                  <c:v>13</c:v>
                </c:pt>
                <c:pt idx="21">
                  <c:v>15</c:v>
                </c:pt>
                <c:pt idx="22">
                  <c:v>8</c:v>
                </c:pt>
                <c:pt idx="23">
                  <c:v>8</c:v>
                </c:pt>
                <c:pt idx="24">
                  <c:v>9</c:v>
                </c:pt>
                <c:pt idx="25">
                  <c:v>7</c:v>
                </c:pt>
                <c:pt idx="26">
                  <c:v>3</c:v>
                </c:pt>
                <c:pt idx="27">
                  <c:v>5</c:v>
                </c:pt>
                <c:pt idx="28">
                  <c:v>6</c:v>
                </c:pt>
                <c:pt idx="29">
                  <c:v>3</c:v>
                </c:pt>
                <c:pt idx="30">
                  <c:v>2</c:v>
                </c:pt>
                <c:pt idx="31">
                  <c:v>4</c:v>
                </c:pt>
                <c:pt idx="32">
                  <c:v>1</c:v>
                </c:pt>
                <c:pt idx="33">
                  <c:v>0</c:v>
                </c:pt>
                <c:pt idx="34">
                  <c:v>0</c:v>
                </c:pt>
                <c:pt idx="35">
                  <c:v>2</c:v>
                </c:pt>
              </c:numCache>
            </c:numRef>
          </c:val>
        </c:ser>
        <c:dLbls>
          <c:showLegendKey val="0"/>
          <c:showVal val="0"/>
          <c:showCatName val="0"/>
          <c:showSerName val="0"/>
          <c:showPercent val="0"/>
          <c:showBubbleSize val="0"/>
        </c:dLbls>
        <c:gapWidth val="150"/>
        <c:axId val="116717056"/>
        <c:axId val="116748672"/>
      </c:barChart>
      <c:catAx>
        <c:axId val="116717056"/>
        <c:scaling>
          <c:orientation val="minMax"/>
        </c:scaling>
        <c:delete val="0"/>
        <c:axPos val="b"/>
        <c:title>
          <c:tx>
            <c:rich>
              <a:bodyPr/>
              <a:lstStyle/>
              <a:p>
                <a:pPr>
                  <a:defRPr b="0"/>
                </a:pPr>
                <a:r>
                  <a:rPr lang="en-US" b="0"/>
                  <a:t>Range</a:t>
                </a:r>
                <a:r>
                  <a:rPr lang="en-US" b="0" baseline="0"/>
                  <a:t> interval</a:t>
                </a:r>
                <a:endParaRPr lang="en-US" b="0"/>
              </a:p>
            </c:rich>
          </c:tx>
          <c:layout/>
          <c:overlay val="0"/>
        </c:title>
        <c:majorTickMark val="out"/>
        <c:minorTickMark val="none"/>
        <c:tickLblPos val="nextTo"/>
        <c:txPr>
          <a:bodyPr/>
          <a:lstStyle/>
          <a:p>
            <a:pPr>
              <a:defRPr lang="de-DE"/>
            </a:pPr>
            <a:endParaRPr lang="en-US"/>
          </a:p>
        </c:txPr>
        <c:crossAx val="116748672"/>
        <c:crosses val="autoZero"/>
        <c:auto val="1"/>
        <c:lblAlgn val="ctr"/>
        <c:lblOffset val="100"/>
        <c:noMultiLvlLbl val="0"/>
      </c:catAx>
      <c:valAx>
        <c:axId val="116748672"/>
        <c:scaling>
          <c:orientation val="minMax"/>
        </c:scaling>
        <c:delete val="0"/>
        <c:axPos val="l"/>
        <c:majorGridlines/>
        <c:title>
          <c:tx>
            <c:rich>
              <a:bodyPr rot="-5400000" vert="horz"/>
              <a:lstStyle/>
              <a:p>
                <a:pPr>
                  <a:defRPr b="0"/>
                </a:pPr>
                <a:r>
                  <a:rPr lang="en-US" b="0"/>
                  <a:t>Count</a:t>
                </a:r>
              </a:p>
            </c:rich>
          </c:tx>
          <c:layout/>
          <c:overlay val="0"/>
        </c:title>
        <c:numFmt formatCode="General" sourceLinked="1"/>
        <c:majorTickMark val="out"/>
        <c:minorTickMark val="none"/>
        <c:tickLblPos val="nextTo"/>
        <c:txPr>
          <a:bodyPr/>
          <a:lstStyle/>
          <a:p>
            <a:pPr>
              <a:defRPr lang="de-DE"/>
            </a:pPr>
            <a:endParaRPr lang="en-US"/>
          </a:p>
        </c:txPr>
        <c:crossAx val="116717056"/>
        <c:crosses val="autoZero"/>
        <c:crossBetween val="between"/>
      </c:valAx>
    </c:plotArea>
    <c:legend>
      <c:legendPos val="r"/>
      <c:layout/>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'(D) 3''UTR distribution'!$A$12</c:f>
              <c:strCache>
                <c:ptCount val="1"/>
                <c:pt idx="0">
                  <c:v>Control</c:v>
                </c:pt>
              </c:strCache>
            </c:strRef>
          </c:tx>
          <c:invertIfNegative val="0"/>
          <c:val>
            <c:numRef>
              <c:f>'(D) 3''UTR distribution'!$B$14:$AK$14</c:f>
              <c:numCache>
                <c:formatCode>General</c:formatCode>
                <c:ptCount val="36"/>
                <c:pt idx="0">
                  <c:v>34</c:v>
                </c:pt>
                <c:pt idx="1">
                  <c:v>226</c:v>
                </c:pt>
                <c:pt idx="2">
                  <c:v>245</c:v>
                </c:pt>
                <c:pt idx="3">
                  <c:v>116</c:v>
                </c:pt>
                <c:pt idx="4">
                  <c:v>60</c:v>
                </c:pt>
                <c:pt idx="5">
                  <c:v>33</c:v>
                </c:pt>
                <c:pt idx="6">
                  <c:v>26</c:v>
                </c:pt>
                <c:pt idx="7">
                  <c:v>21</c:v>
                </c:pt>
                <c:pt idx="8">
                  <c:v>17</c:v>
                </c:pt>
                <c:pt idx="9">
                  <c:v>24</c:v>
                </c:pt>
                <c:pt idx="10">
                  <c:v>12</c:v>
                </c:pt>
                <c:pt idx="11">
                  <c:v>12</c:v>
                </c:pt>
                <c:pt idx="12">
                  <c:v>9</c:v>
                </c:pt>
                <c:pt idx="13">
                  <c:v>10</c:v>
                </c:pt>
                <c:pt idx="14">
                  <c:v>13</c:v>
                </c:pt>
                <c:pt idx="15">
                  <c:v>7</c:v>
                </c:pt>
                <c:pt idx="16">
                  <c:v>7</c:v>
                </c:pt>
                <c:pt idx="17">
                  <c:v>9</c:v>
                </c:pt>
                <c:pt idx="18">
                  <c:v>8</c:v>
                </c:pt>
                <c:pt idx="19">
                  <c:v>9</c:v>
                </c:pt>
                <c:pt idx="20">
                  <c:v>6</c:v>
                </c:pt>
                <c:pt idx="21">
                  <c:v>2</c:v>
                </c:pt>
                <c:pt idx="22">
                  <c:v>4</c:v>
                </c:pt>
                <c:pt idx="23">
                  <c:v>2</c:v>
                </c:pt>
                <c:pt idx="24">
                  <c:v>4</c:v>
                </c:pt>
                <c:pt idx="25">
                  <c:v>2</c:v>
                </c:pt>
                <c:pt idx="26">
                  <c:v>2</c:v>
                </c:pt>
                <c:pt idx="27">
                  <c:v>2</c:v>
                </c:pt>
                <c:pt idx="28">
                  <c:v>2</c:v>
                </c:pt>
                <c:pt idx="29">
                  <c:v>1</c:v>
                </c:pt>
                <c:pt idx="30">
                  <c:v>1</c:v>
                </c:pt>
                <c:pt idx="31">
                  <c:v>1</c:v>
                </c:pt>
                <c:pt idx="32">
                  <c:v>1</c:v>
                </c:pt>
                <c:pt idx="33">
                  <c:v>1</c:v>
                </c:pt>
                <c:pt idx="34">
                  <c:v>0</c:v>
                </c:pt>
                <c:pt idx="35">
                  <c:v>0</c:v>
                </c:pt>
              </c:numCache>
            </c:numRef>
          </c:val>
        </c:ser>
        <c:ser>
          <c:idx val="1"/>
          <c:order val="1"/>
          <c:tx>
            <c:strRef>
              <c:f>'(D) 3''UTR distribution'!$A$15</c:f>
              <c:strCache>
                <c:ptCount val="1"/>
                <c:pt idx="0">
                  <c:v>Δ NMD</c:v>
                </c:pt>
              </c:strCache>
            </c:strRef>
          </c:tx>
          <c:invertIfNegative val="0"/>
          <c:val>
            <c:numRef>
              <c:f>'(D) 3''UTR distribution'!$B$17:$AK$17</c:f>
              <c:numCache>
                <c:formatCode>General</c:formatCode>
                <c:ptCount val="36"/>
                <c:pt idx="0">
                  <c:v>37</c:v>
                </c:pt>
                <c:pt idx="1">
                  <c:v>118</c:v>
                </c:pt>
                <c:pt idx="2">
                  <c:v>154</c:v>
                </c:pt>
                <c:pt idx="3">
                  <c:v>71</c:v>
                </c:pt>
                <c:pt idx="4">
                  <c:v>49</c:v>
                </c:pt>
                <c:pt idx="5">
                  <c:v>54</c:v>
                </c:pt>
                <c:pt idx="6">
                  <c:v>37</c:v>
                </c:pt>
                <c:pt idx="7">
                  <c:v>58</c:v>
                </c:pt>
                <c:pt idx="8">
                  <c:v>35</c:v>
                </c:pt>
                <c:pt idx="9">
                  <c:v>44</c:v>
                </c:pt>
                <c:pt idx="10">
                  <c:v>48</c:v>
                </c:pt>
                <c:pt idx="11">
                  <c:v>25</c:v>
                </c:pt>
                <c:pt idx="12">
                  <c:v>29</c:v>
                </c:pt>
                <c:pt idx="13">
                  <c:v>25</c:v>
                </c:pt>
                <c:pt idx="14">
                  <c:v>24</c:v>
                </c:pt>
                <c:pt idx="15">
                  <c:v>9</c:v>
                </c:pt>
                <c:pt idx="16">
                  <c:v>19</c:v>
                </c:pt>
                <c:pt idx="17">
                  <c:v>22</c:v>
                </c:pt>
                <c:pt idx="18">
                  <c:v>8</c:v>
                </c:pt>
                <c:pt idx="19">
                  <c:v>7</c:v>
                </c:pt>
                <c:pt idx="20">
                  <c:v>4</c:v>
                </c:pt>
                <c:pt idx="21">
                  <c:v>7</c:v>
                </c:pt>
                <c:pt idx="22">
                  <c:v>6</c:v>
                </c:pt>
                <c:pt idx="23">
                  <c:v>4</c:v>
                </c:pt>
                <c:pt idx="24">
                  <c:v>6</c:v>
                </c:pt>
                <c:pt idx="25">
                  <c:v>4</c:v>
                </c:pt>
                <c:pt idx="26">
                  <c:v>3</c:v>
                </c:pt>
                <c:pt idx="27">
                  <c:v>2</c:v>
                </c:pt>
                <c:pt idx="28">
                  <c:v>1</c:v>
                </c:pt>
                <c:pt idx="29">
                  <c:v>0</c:v>
                </c:pt>
                <c:pt idx="30">
                  <c:v>1</c:v>
                </c:pt>
                <c:pt idx="31">
                  <c:v>2</c:v>
                </c:pt>
                <c:pt idx="32">
                  <c:v>2</c:v>
                </c:pt>
                <c:pt idx="33">
                  <c:v>0</c:v>
                </c:pt>
                <c:pt idx="34">
                  <c:v>1</c:v>
                </c:pt>
                <c:pt idx="35">
                  <c:v>0</c:v>
                </c:pt>
              </c:numCache>
            </c:numRef>
          </c:val>
        </c:ser>
        <c:dLbls>
          <c:showLegendKey val="0"/>
          <c:showVal val="0"/>
          <c:showCatName val="0"/>
          <c:showSerName val="0"/>
          <c:showPercent val="0"/>
          <c:showBubbleSize val="0"/>
        </c:dLbls>
        <c:gapWidth val="150"/>
        <c:axId val="126633472"/>
        <c:axId val="126652416"/>
      </c:barChart>
      <c:catAx>
        <c:axId val="126633472"/>
        <c:scaling>
          <c:orientation val="minMax"/>
        </c:scaling>
        <c:delete val="0"/>
        <c:axPos val="b"/>
        <c:title>
          <c:tx>
            <c:rich>
              <a:bodyPr/>
              <a:lstStyle/>
              <a:p>
                <a:pPr>
                  <a:defRPr b="0"/>
                </a:pPr>
                <a:r>
                  <a:rPr lang="en-US" b="0"/>
                  <a:t>Range</a:t>
                </a:r>
                <a:r>
                  <a:rPr lang="en-US" b="0" baseline="0"/>
                  <a:t> interval</a:t>
                </a:r>
                <a:endParaRPr lang="en-US" b="0"/>
              </a:p>
            </c:rich>
          </c:tx>
          <c:layout/>
          <c:overlay val="0"/>
        </c:title>
        <c:majorTickMark val="out"/>
        <c:minorTickMark val="none"/>
        <c:tickLblPos val="nextTo"/>
        <c:txPr>
          <a:bodyPr/>
          <a:lstStyle/>
          <a:p>
            <a:pPr>
              <a:defRPr lang="de-DE"/>
            </a:pPr>
            <a:endParaRPr lang="en-US"/>
          </a:p>
        </c:txPr>
        <c:crossAx val="126652416"/>
        <c:crosses val="autoZero"/>
        <c:auto val="1"/>
        <c:lblAlgn val="ctr"/>
        <c:lblOffset val="100"/>
        <c:noMultiLvlLbl val="0"/>
      </c:catAx>
      <c:valAx>
        <c:axId val="126652416"/>
        <c:scaling>
          <c:orientation val="minMax"/>
        </c:scaling>
        <c:delete val="0"/>
        <c:axPos val="l"/>
        <c:majorGridlines/>
        <c:title>
          <c:tx>
            <c:rich>
              <a:bodyPr rot="-5400000" vert="horz"/>
              <a:lstStyle/>
              <a:p>
                <a:pPr>
                  <a:defRPr b="0"/>
                </a:pPr>
                <a:r>
                  <a:rPr lang="en-US" b="0"/>
                  <a:t>Count</a:t>
                </a:r>
              </a:p>
            </c:rich>
          </c:tx>
          <c:layout/>
          <c:overlay val="0"/>
        </c:title>
        <c:numFmt formatCode="General" sourceLinked="1"/>
        <c:majorTickMark val="out"/>
        <c:minorTickMark val="none"/>
        <c:tickLblPos val="nextTo"/>
        <c:txPr>
          <a:bodyPr/>
          <a:lstStyle/>
          <a:p>
            <a:pPr>
              <a:defRPr lang="de-DE"/>
            </a:pPr>
            <a:endParaRPr lang="en-US"/>
          </a:p>
        </c:txPr>
        <c:crossAx val="126633472"/>
        <c:crosses val="autoZero"/>
        <c:crossBetween val="between"/>
      </c:valAx>
    </c:plotArea>
    <c:legend>
      <c:legendPos val="r"/>
      <c:layout/>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'(D) 3''UTR distribution'!$A$20</c:f>
              <c:strCache>
                <c:ptCount val="1"/>
                <c:pt idx="0">
                  <c:v>Control</c:v>
                </c:pt>
              </c:strCache>
            </c:strRef>
          </c:tx>
          <c:invertIfNegative val="0"/>
          <c:val>
            <c:numRef>
              <c:f>'(D) 3''UTR distribution'!$B$22:$AK$22</c:f>
              <c:numCache>
                <c:formatCode>General</c:formatCode>
                <c:ptCount val="36"/>
                <c:pt idx="0">
                  <c:v>10</c:v>
                </c:pt>
                <c:pt idx="1">
                  <c:v>84</c:v>
                </c:pt>
                <c:pt idx="2">
                  <c:v>83</c:v>
                </c:pt>
                <c:pt idx="3">
                  <c:v>33</c:v>
                </c:pt>
                <c:pt idx="4">
                  <c:v>5</c:v>
                </c:pt>
                <c:pt idx="5">
                  <c:v>4</c:v>
                </c:pt>
                <c:pt idx="6">
                  <c:v>5</c:v>
                </c:pt>
                <c:pt idx="7">
                  <c:v>0</c:v>
                </c:pt>
                <c:pt idx="8">
                  <c:v>0</c:v>
                </c:pt>
                <c:pt idx="9">
                  <c:v>4</c:v>
                </c:pt>
                <c:pt idx="10">
                  <c:v>2</c:v>
                </c:pt>
                <c:pt idx="11">
                  <c:v>4</c:v>
                </c:pt>
                <c:pt idx="12">
                  <c:v>0</c:v>
                </c:pt>
                <c:pt idx="13">
                  <c:v>1</c:v>
                </c:pt>
                <c:pt idx="14">
                  <c:v>2</c:v>
                </c:pt>
                <c:pt idx="15">
                  <c:v>1</c:v>
                </c:pt>
                <c:pt idx="16">
                  <c:v>1</c:v>
                </c:pt>
                <c:pt idx="17">
                  <c:v>1</c:v>
                </c:pt>
                <c:pt idx="18">
                  <c:v>0</c:v>
                </c:pt>
                <c:pt idx="19">
                  <c:v>0</c:v>
                </c:pt>
                <c:pt idx="20">
                  <c:v>0</c:v>
                </c:pt>
                <c:pt idx="21">
                  <c:v>1</c:v>
                </c:pt>
                <c:pt idx="22">
                  <c:v>0</c:v>
                </c:pt>
                <c:pt idx="23">
                  <c:v>0</c:v>
                </c:pt>
                <c:pt idx="24">
                  <c:v>1</c:v>
                </c:pt>
                <c:pt idx="25">
                  <c:v>0</c:v>
                </c:pt>
                <c:pt idx="26">
                  <c:v>0</c:v>
                </c:pt>
                <c:pt idx="27">
                  <c:v>0</c:v>
                </c:pt>
                <c:pt idx="28">
                  <c:v>0</c:v>
                </c:pt>
                <c:pt idx="29">
                  <c:v>0</c:v>
                </c:pt>
                <c:pt idx="30">
                  <c:v>0</c:v>
                </c:pt>
              </c:numCache>
            </c:numRef>
          </c:val>
        </c:ser>
        <c:ser>
          <c:idx val="1"/>
          <c:order val="1"/>
          <c:tx>
            <c:strRef>
              <c:f>'(D) 3''UTR distribution'!$A$23</c:f>
              <c:strCache>
                <c:ptCount val="1"/>
                <c:pt idx="0">
                  <c:v>Δ NMD</c:v>
                </c:pt>
              </c:strCache>
            </c:strRef>
          </c:tx>
          <c:invertIfNegative val="0"/>
          <c:val>
            <c:numRef>
              <c:f>'(D) 3''UTR distribution'!$B$25:$AK$25</c:f>
              <c:numCache>
                <c:formatCode>General</c:formatCode>
                <c:ptCount val="36"/>
                <c:pt idx="0">
                  <c:v>3</c:v>
                </c:pt>
                <c:pt idx="1">
                  <c:v>7</c:v>
                </c:pt>
                <c:pt idx="2">
                  <c:v>10</c:v>
                </c:pt>
                <c:pt idx="3">
                  <c:v>6</c:v>
                </c:pt>
                <c:pt idx="4">
                  <c:v>13</c:v>
                </c:pt>
                <c:pt idx="5">
                  <c:v>20</c:v>
                </c:pt>
                <c:pt idx="6">
                  <c:v>17</c:v>
                </c:pt>
                <c:pt idx="7">
                  <c:v>30</c:v>
                </c:pt>
                <c:pt idx="8">
                  <c:v>23</c:v>
                </c:pt>
                <c:pt idx="9">
                  <c:v>20</c:v>
                </c:pt>
                <c:pt idx="10">
                  <c:v>18</c:v>
                </c:pt>
                <c:pt idx="11">
                  <c:v>14</c:v>
                </c:pt>
                <c:pt idx="12">
                  <c:v>11</c:v>
                </c:pt>
                <c:pt idx="13">
                  <c:v>11</c:v>
                </c:pt>
                <c:pt idx="14">
                  <c:v>8</c:v>
                </c:pt>
                <c:pt idx="15">
                  <c:v>5</c:v>
                </c:pt>
                <c:pt idx="16">
                  <c:v>6</c:v>
                </c:pt>
                <c:pt idx="17">
                  <c:v>5</c:v>
                </c:pt>
                <c:pt idx="18">
                  <c:v>2</c:v>
                </c:pt>
                <c:pt idx="19">
                  <c:v>0</c:v>
                </c:pt>
                <c:pt idx="20">
                  <c:v>3</c:v>
                </c:pt>
                <c:pt idx="21">
                  <c:v>5</c:v>
                </c:pt>
                <c:pt idx="22">
                  <c:v>1</c:v>
                </c:pt>
                <c:pt idx="23">
                  <c:v>0</c:v>
                </c:pt>
                <c:pt idx="24">
                  <c:v>2</c:v>
                </c:pt>
                <c:pt idx="25">
                  <c:v>3</c:v>
                </c:pt>
                <c:pt idx="26">
                  <c:v>0</c:v>
                </c:pt>
                <c:pt idx="27">
                  <c:v>0</c:v>
                </c:pt>
                <c:pt idx="28">
                  <c:v>1</c:v>
                </c:pt>
                <c:pt idx="29">
                  <c:v>0</c:v>
                </c:pt>
                <c:pt idx="30">
                  <c:v>0</c:v>
                </c:pt>
                <c:pt idx="31">
                  <c:v>0</c:v>
                </c:pt>
                <c:pt idx="32">
                  <c:v>0</c:v>
                </c:pt>
                <c:pt idx="33">
                  <c:v>0</c:v>
                </c:pt>
                <c:pt idx="34">
                  <c:v>1</c:v>
                </c:pt>
                <c:pt idx="35">
                  <c:v>0</c:v>
                </c:pt>
              </c:numCache>
            </c:numRef>
          </c:val>
        </c:ser>
        <c:dLbls>
          <c:showLegendKey val="0"/>
          <c:showVal val="0"/>
          <c:showCatName val="0"/>
          <c:showSerName val="0"/>
          <c:showPercent val="0"/>
          <c:showBubbleSize val="0"/>
        </c:dLbls>
        <c:gapWidth val="150"/>
        <c:axId val="409965696"/>
        <c:axId val="409967616"/>
      </c:barChart>
      <c:catAx>
        <c:axId val="409965696"/>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409967616"/>
        <c:crosses val="autoZero"/>
        <c:auto val="1"/>
        <c:lblAlgn val="ctr"/>
        <c:lblOffset val="100"/>
        <c:noMultiLvlLbl val="0"/>
      </c:catAx>
      <c:valAx>
        <c:axId val="409967616"/>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09965696"/>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'(D) 3''UTR distribution'!$A$28</c:f>
              <c:strCache>
                <c:ptCount val="1"/>
                <c:pt idx="0">
                  <c:v>Control</c:v>
                </c:pt>
              </c:strCache>
            </c:strRef>
          </c:tx>
          <c:invertIfNegative val="0"/>
          <c:val>
            <c:numRef>
              <c:f>'(D) 3''UTR distribution'!$B$30:$AK$30</c:f>
              <c:numCache>
                <c:formatCode>General</c:formatCode>
                <c:ptCount val="36"/>
                <c:pt idx="0">
                  <c:v>28</c:v>
                </c:pt>
                <c:pt idx="1">
                  <c:v>206</c:v>
                </c:pt>
                <c:pt idx="2">
                  <c:v>198</c:v>
                </c:pt>
                <c:pt idx="3">
                  <c:v>60</c:v>
                </c:pt>
                <c:pt idx="4">
                  <c:v>13</c:v>
                </c:pt>
                <c:pt idx="5">
                  <c:v>8</c:v>
                </c:pt>
                <c:pt idx="6">
                  <c:v>3</c:v>
                </c:pt>
                <c:pt idx="7">
                  <c:v>4</c:v>
                </c:pt>
                <c:pt idx="8">
                  <c:v>7</c:v>
                </c:pt>
                <c:pt idx="9">
                  <c:v>4</c:v>
                </c:pt>
                <c:pt idx="10">
                  <c:v>3</c:v>
                </c:pt>
                <c:pt idx="11">
                  <c:v>3</c:v>
                </c:pt>
                <c:pt idx="12">
                  <c:v>1</c:v>
                </c:pt>
                <c:pt idx="13">
                  <c:v>1</c:v>
                </c:pt>
                <c:pt idx="14">
                  <c:v>0</c:v>
                </c:pt>
                <c:pt idx="15">
                  <c:v>3</c:v>
                </c:pt>
                <c:pt idx="16">
                  <c:v>1</c:v>
                </c:pt>
                <c:pt idx="17">
                  <c:v>0</c:v>
                </c:pt>
                <c:pt idx="18">
                  <c:v>1</c:v>
                </c:pt>
                <c:pt idx="19">
                  <c:v>0</c:v>
                </c:pt>
                <c:pt idx="20">
                  <c:v>0</c:v>
                </c:pt>
                <c:pt idx="21">
                  <c:v>0</c:v>
                </c:pt>
                <c:pt idx="22">
                  <c:v>1</c:v>
                </c:pt>
                <c:pt idx="23">
                  <c:v>0</c:v>
                </c:pt>
                <c:pt idx="24">
                  <c:v>0</c:v>
                </c:pt>
                <c:pt idx="25">
                  <c:v>0</c:v>
                </c:pt>
                <c:pt idx="26">
                  <c:v>0</c:v>
                </c:pt>
                <c:pt idx="27">
                  <c:v>0</c:v>
                </c:pt>
                <c:pt idx="28">
                  <c:v>1</c:v>
                </c:pt>
                <c:pt idx="29">
                  <c:v>0</c:v>
                </c:pt>
                <c:pt idx="30">
                  <c:v>0</c:v>
                </c:pt>
                <c:pt idx="31">
                  <c:v>0</c:v>
                </c:pt>
                <c:pt idx="32">
                  <c:v>0</c:v>
                </c:pt>
                <c:pt idx="33">
                  <c:v>0</c:v>
                </c:pt>
                <c:pt idx="34">
                  <c:v>0</c:v>
                </c:pt>
                <c:pt idx="35">
                  <c:v>0</c:v>
                </c:pt>
              </c:numCache>
            </c:numRef>
          </c:val>
        </c:ser>
        <c:ser>
          <c:idx val="1"/>
          <c:order val="1"/>
          <c:tx>
            <c:strRef>
              <c:f>'(D) 3''UTR distribution'!$A$31</c:f>
              <c:strCache>
                <c:ptCount val="1"/>
                <c:pt idx="0">
                  <c:v>Δ NMD</c:v>
                </c:pt>
              </c:strCache>
            </c:strRef>
          </c:tx>
          <c:invertIfNegative val="0"/>
          <c:val>
            <c:numRef>
              <c:f>'(D) 3''UTR distribution'!$B$33:$AK$33</c:f>
              <c:numCache>
                <c:formatCode>General</c:formatCode>
                <c:ptCount val="36"/>
                <c:pt idx="0">
                  <c:v>2</c:v>
                </c:pt>
                <c:pt idx="1">
                  <c:v>17</c:v>
                </c:pt>
                <c:pt idx="2">
                  <c:v>10</c:v>
                </c:pt>
                <c:pt idx="3">
                  <c:v>17</c:v>
                </c:pt>
                <c:pt idx="4">
                  <c:v>27</c:v>
                </c:pt>
                <c:pt idx="5">
                  <c:v>44</c:v>
                </c:pt>
                <c:pt idx="6">
                  <c:v>59</c:v>
                </c:pt>
                <c:pt idx="7">
                  <c:v>53</c:v>
                </c:pt>
                <c:pt idx="8">
                  <c:v>46</c:v>
                </c:pt>
                <c:pt idx="9">
                  <c:v>42</c:v>
                </c:pt>
                <c:pt idx="10">
                  <c:v>46</c:v>
                </c:pt>
                <c:pt idx="11">
                  <c:v>28</c:v>
                </c:pt>
                <c:pt idx="12">
                  <c:v>18</c:v>
                </c:pt>
                <c:pt idx="13">
                  <c:v>17</c:v>
                </c:pt>
                <c:pt idx="14">
                  <c:v>18</c:v>
                </c:pt>
                <c:pt idx="15">
                  <c:v>20</c:v>
                </c:pt>
                <c:pt idx="16">
                  <c:v>21</c:v>
                </c:pt>
                <c:pt idx="17">
                  <c:v>9</c:v>
                </c:pt>
                <c:pt idx="18">
                  <c:v>10</c:v>
                </c:pt>
                <c:pt idx="19">
                  <c:v>8</c:v>
                </c:pt>
                <c:pt idx="20">
                  <c:v>7</c:v>
                </c:pt>
                <c:pt idx="21">
                  <c:v>3</c:v>
                </c:pt>
                <c:pt idx="22">
                  <c:v>5</c:v>
                </c:pt>
                <c:pt idx="23">
                  <c:v>6</c:v>
                </c:pt>
                <c:pt idx="24">
                  <c:v>4</c:v>
                </c:pt>
                <c:pt idx="25">
                  <c:v>3</c:v>
                </c:pt>
                <c:pt idx="26">
                  <c:v>3</c:v>
                </c:pt>
                <c:pt idx="27">
                  <c:v>4</c:v>
                </c:pt>
                <c:pt idx="28">
                  <c:v>2</c:v>
                </c:pt>
                <c:pt idx="29">
                  <c:v>0</c:v>
                </c:pt>
                <c:pt idx="30">
                  <c:v>1</c:v>
                </c:pt>
                <c:pt idx="31">
                  <c:v>1</c:v>
                </c:pt>
                <c:pt idx="32">
                  <c:v>0</c:v>
                </c:pt>
                <c:pt idx="33">
                  <c:v>0</c:v>
                </c:pt>
                <c:pt idx="34">
                  <c:v>0</c:v>
                </c:pt>
                <c:pt idx="35">
                  <c:v>0</c:v>
                </c:pt>
              </c:numCache>
            </c:numRef>
          </c:val>
        </c:ser>
        <c:dLbls>
          <c:showLegendKey val="0"/>
          <c:showVal val="0"/>
          <c:showCatName val="0"/>
          <c:showSerName val="0"/>
          <c:showPercent val="0"/>
          <c:showBubbleSize val="0"/>
        </c:dLbls>
        <c:gapWidth val="150"/>
        <c:axId val="410609536"/>
        <c:axId val="410611712"/>
      </c:barChart>
      <c:catAx>
        <c:axId val="410609536"/>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410611712"/>
        <c:crosses val="autoZero"/>
        <c:auto val="1"/>
        <c:lblAlgn val="ctr"/>
        <c:lblOffset val="100"/>
        <c:noMultiLvlLbl val="0"/>
      </c:catAx>
      <c:valAx>
        <c:axId val="410611712"/>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410609536"/>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'(D) 3''UTR distribution'!$A$36</c:f>
              <c:strCache>
                <c:ptCount val="1"/>
                <c:pt idx="0">
                  <c:v>Control</c:v>
                </c:pt>
              </c:strCache>
            </c:strRef>
          </c:tx>
          <c:invertIfNegative val="0"/>
          <c:val>
            <c:numRef>
              <c:f>'(D) 3''UTR distribution'!$B$38:$AK$38</c:f>
              <c:numCache>
                <c:formatCode>General</c:formatCode>
                <c:ptCount val="36"/>
                <c:pt idx="0">
                  <c:v>33</c:v>
                </c:pt>
                <c:pt idx="1">
                  <c:v>269</c:v>
                </c:pt>
                <c:pt idx="2">
                  <c:v>262</c:v>
                </c:pt>
                <c:pt idx="3">
                  <c:v>88</c:v>
                </c:pt>
                <c:pt idx="4">
                  <c:v>18</c:v>
                </c:pt>
                <c:pt idx="5">
                  <c:v>9</c:v>
                </c:pt>
                <c:pt idx="6">
                  <c:v>6</c:v>
                </c:pt>
                <c:pt idx="7">
                  <c:v>2</c:v>
                </c:pt>
                <c:pt idx="8">
                  <c:v>7</c:v>
                </c:pt>
                <c:pt idx="9">
                  <c:v>6</c:v>
                </c:pt>
                <c:pt idx="10">
                  <c:v>3</c:v>
                </c:pt>
                <c:pt idx="11">
                  <c:v>7</c:v>
                </c:pt>
                <c:pt idx="12">
                  <c:v>1</c:v>
                </c:pt>
                <c:pt idx="13">
                  <c:v>2</c:v>
                </c:pt>
                <c:pt idx="14">
                  <c:v>1</c:v>
                </c:pt>
                <c:pt idx="15">
                  <c:v>4</c:v>
                </c:pt>
                <c:pt idx="16">
                  <c:v>2</c:v>
                </c:pt>
                <c:pt idx="17">
                  <c:v>1</c:v>
                </c:pt>
                <c:pt idx="18">
                  <c:v>1</c:v>
                </c:pt>
                <c:pt idx="19">
                  <c:v>0</c:v>
                </c:pt>
                <c:pt idx="20">
                  <c:v>0</c:v>
                </c:pt>
                <c:pt idx="21">
                  <c:v>1</c:v>
                </c:pt>
                <c:pt idx="22">
                  <c:v>1</c:v>
                </c:pt>
                <c:pt idx="23">
                  <c:v>0</c:v>
                </c:pt>
                <c:pt idx="24">
                  <c:v>1</c:v>
                </c:pt>
                <c:pt idx="25">
                  <c:v>0</c:v>
                </c:pt>
                <c:pt idx="26">
                  <c:v>0</c:v>
                </c:pt>
                <c:pt idx="27">
                  <c:v>0</c:v>
                </c:pt>
                <c:pt idx="28">
                  <c:v>1</c:v>
                </c:pt>
                <c:pt idx="29">
                  <c:v>0</c:v>
                </c:pt>
                <c:pt idx="30">
                  <c:v>1</c:v>
                </c:pt>
                <c:pt idx="31">
                  <c:v>0</c:v>
                </c:pt>
                <c:pt idx="32">
                  <c:v>0</c:v>
                </c:pt>
                <c:pt idx="33">
                  <c:v>0</c:v>
                </c:pt>
                <c:pt idx="34">
                  <c:v>0</c:v>
                </c:pt>
                <c:pt idx="35">
                  <c:v>0</c:v>
                </c:pt>
              </c:numCache>
            </c:numRef>
          </c:val>
        </c:ser>
        <c:ser>
          <c:idx val="1"/>
          <c:order val="1"/>
          <c:tx>
            <c:strRef>
              <c:f>'(D) 3''UTR distribution'!$A$39</c:f>
              <c:strCache>
                <c:ptCount val="1"/>
                <c:pt idx="0">
                  <c:v>Δ NMD</c:v>
                </c:pt>
              </c:strCache>
            </c:strRef>
          </c:tx>
          <c:invertIfNegative val="0"/>
          <c:val>
            <c:numRef>
              <c:f>'(D) 3''UTR distribution'!$B$41:$AK$41</c:f>
              <c:numCache>
                <c:formatCode>General</c:formatCode>
                <c:ptCount val="36"/>
                <c:pt idx="0">
                  <c:v>5</c:v>
                </c:pt>
                <c:pt idx="1">
                  <c:v>21</c:v>
                </c:pt>
                <c:pt idx="2">
                  <c:v>14</c:v>
                </c:pt>
                <c:pt idx="3">
                  <c:v>19</c:v>
                </c:pt>
                <c:pt idx="4">
                  <c:v>37</c:v>
                </c:pt>
                <c:pt idx="5">
                  <c:v>58</c:v>
                </c:pt>
                <c:pt idx="6">
                  <c:v>73</c:v>
                </c:pt>
                <c:pt idx="7">
                  <c:v>74</c:v>
                </c:pt>
                <c:pt idx="8">
                  <c:v>64</c:v>
                </c:pt>
                <c:pt idx="9">
                  <c:v>61</c:v>
                </c:pt>
                <c:pt idx="10">
                  <c:v>59</c:v>
                </c:pt>
                <c:pt idx="11">
                  <c:v>39</c:v>
                </c:pt>
                <c:pt idx="12">
                  <c:v>29</c:v>
                </c:pt>
                <c:pt idx="13">
                  <c:v>25</c:v>
                </c:pt>
                <c:pt idx="14">
                  <c:v>26</c:v>
                </c:pt>
                <c:pt idx="15">
                  <c:v>24</c:v>
                </c:pt>
                <c:pt idx="16">
                  <c:v>23</c:v>
                </c:pt>
                <c:pt idx="17">
                  <c:v>13</c:v>
                </c:pt>
                <c:pt idx="18">
                  <c:v>11</c:v>
                </c:pt>
                <c:pt idx="19">
                  <c:v>7</c:v>
                </c:pt>
                <c:pt idx="20">
                  <c:v>9</c:v>
                </c:pt>
                <c:pt idx="21">
                  <c:v>7</c:v>
                </c:pt>
                <c:pt idx="22">
                  <c:v>6</c:v>
                </c:pt>
                <c:pt idx="23">
                  <c:v>6</c:v>
                </c:pt>
                <c:pt idx="24">
                  <c:v>5</c:v>
                </c:pt>
                <c:pt idx="25">
                  <c:v>6</c:v>
                </c:pt>
                <c:pt idx="26">
                  <c:v>3</c:v>
                </c:pt>
                <c:pt idx="27">
                  <c:v>4</c:v>
                </c:pt>
                <c:pt idx="28">
                  <c:v>3</c:v>
                </c:pt>
                <c:pt idx="29">
                  <c:v>0</c:v>
                </c:pt>
                <c:pt idx="30">
                  <c:v>1</c:v>
                </c:pt>
                <c:pt idx="31">
                  <c:v>1</c:v>
                </c:pt>
                <c:pt idx="32">
                  <c:v>0</c:v>
                </c:pt>
                <c:pt idx="33">
                  <c:v>0</c:v>
                </c:pt>
                <c:pt idx="34">
                  <c:v>1</c:v>
                </c:pt>
                <c:pt idx="35">
                  <c:v>0</c:v>
                </c:pt>
              </c:numCache>
            </c:numRef>
          </c:val>
        </c:ser>
        <c:dLbls>
          <c:showLegendKey val="0"/>
          <c:showVal val="0"/>
          <c:showCatName val="0"/>
          <c:showSerName val="0"/>
          <c:showPercent val="0"/>
          <c:showBubbleSize val="0"/>
        </c:dLbls>
        <c:gapWidth val="150"/>
        <c:axId val="76935552"/>
        <c:axId val="76937472"/>
      </c:barChart>
      <c:catAx>
        <c:axId val="76935552"/>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76937472"/>
        <c:crosses val="autoZero"/>
        <c:auto val="1"/>
        <c:lblAlgn val="ctr"/>
        <c:lblOffset val="100"/>
        <c:noMultiLvlLbl val="0"/>
      </c:catAx>
      <c:valAx>
        <c:axId val="76937472"/>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76935552"/>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5''UTR distribution'!$A$4</c:f>
              <c:strCache>
                <c:ptCount val="1"/>
                <c:pt idx="0">
                  <c:v>Control</c:v>
                </c:pt>
              </c:strCache>
            </c:strRef>
          </c:tx>
          <c:invertIfNegative val="0"/>
          <c:val>
            <c:numRef>
              <c:f>'(E) 5''UTR distribution'!$B$6:$AB$6</c:f>
              <c:numCache>
                <c:formatCode>General</c:formatCode>
                <c:ptCount val="27"/>
                <c:pt idx="0">
                  <c:v>520</c:v>
                </c:pt>
                <c:pt idx="1">
                  <c:v>405</c:v>
                </c:pt>
                <c:pt idx="2">
                  <c:v>114</c:v>
                </c:pt>
                <c:pt idx="3">
                  <c:v>43</c:v>
                </c:pt>
                <c:pt idx="4">
                  <c:v>19</c:v>
                </c:pt>
                <c:pt idx="5">
                  <c:v>6</c:v>
                </c:pt>
                <c:pt idx="6">
                  <c:v>4</c:v>
                </c:pt>
                <c:pt idx="7">
                  <c:v>3</c:v>
                </c:pt>
                <c:pt idx="8">
                  <c:v>0</c:v>
                </c:pt>
                <c:pt idx="9">
                  <c:v>1</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numCache>
            </c:numRef>
          </c:val>
        </c:ser>
        <c:ser>
          <c:idx val="1"/>
          <c:order val="1"/>
          <c:tx>
            <c:strRef>
              <c:f>'(E) 5''UTR distribution'!$A$7</c:f>
              <c:strCache>
                <c:ptCount val="1"/>
                <c:pt idx="0">
                  <c:v>Δ NMD</c:v>
                </c:pt>
              </c:strCache>
            </c:strRef>
          </c:tx>
          <c:invertIfNegative val="0"/>
          <c:val>
            <c:numRef>
              <c:f>'(E) 5''UTR distribution'!$B$9:$AB$9</c:f>
              <c:numCache>
                <c:formatCode>General</c:formatCode>
                <c:ptCount val="27"/>
                <c:pt idx="0">
                  <c:v>517</c:v>
                </c:pt>
                <c:pt idx="1">
                  <c:v>412</c:v>
                </c:pt>
                <c:pt idx="2">
                  <c:v>115</c:v>
                </c:pt>
                <c:pt idx="3">
                  <c:v>43</c:v>
                </c:pt>
                <c:pt idx="4">
                  <c:v>17</c:v>
                </c:pt>
                <c:pt idx="5">
                  <c:v>7</c:v>
                </c:pt>
                <c:pt idx="6">
                  <c:v>3</c:v>
                </c:pt>
                <c:pt idx="7">
                  <c:v>2</c:v>
                </c:pt>
                <c:pt idx="8">
                  <c:v>0</c:v>
                </c:pt>
                <c:pt idx="9">
                  <c:v>0</c:v>
                </c:pt>
                <c:pt idx="10">
                  <c:v>0</c:v>
                </c:pt>
                <c:pt idx="11">
                  <c:v>0</c:v>
                </c:pt>
                <c:pt idx="12">
                  <c:v>0</c:v>
                </c:pt>
                <c:pt idx="13">
                  <c:v>0</c:v>
                </c:pt>
                <c:pt idx="14">
                  <c:v>0</c:v>
                </c:pt>
                <c:pt idx="15">
                  <c:v>0</c:v>
                </c:pt>
                <c:pt idx="16">
                  <c:v>1</c:v>
                </c:pt>
                <c:pt idx="17">
                  <c:v>0</c:v>
                </c:pt>
                <c:pt idx="18">
                  <c:v>0</c:v>
                </c:pt>
                <c:pt idx="19">
                  <c:v>0</c:v>
                </c:pt>
                <c:pt idx="20">
                  <c:v>0</c:v>
                </c:pt>
              </c:numCache>
            </c:numRef>
          </c:val>
        </c:ser>
        <c:dLbls>
          <c:showLegendKey val="0"/>
          <c:showVal val="0"/>
          <c:showCatName val="0"/>
          <c:showSerName val="0"/>
          <c:showPercent val="0"/>
          <c:showBubbleSize val="0"/>
        </c:dLbls>
        <c:gapWidth val="150"/>
        <c:axId val="80138240"/>
        <c:axId val="80140160"/>
      </c:barChart>
      <c:catAx>
        <c:axId val="80138240"/>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80140160"/>
        <c:crosses val="autoZero"/>
        <c:auto val="1"/>
        <c:lblAlgn val="ctr"/>
        <c:lblOffset val="100"/>
        <c:noMultiLvlLbl val="0"/>
      </c:catAx>
      <c:valAx>
        <c:axId val="80140160"/>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80138240"/>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5''UTR distribution'!$A$12</c:f>
              <c:strCache>
                <c:ptCount val="1"/>
                <c:pt idx="0">
                  <c:v>Control</c:v>
                </c:pt>
              </c:strCache>
            </c:strRef>
          </c:tx>
          <c:invertIfNegative val="0"/>
          <c:val>
            <c:numRef>
              <c:f>'(E) 5''UTR distribution'!$B$14:$AB$14</c:f>
              <c:numCache>
                <c:formatCode>General</c:formatCode>
                <c:ptCount val="27"/>
                <c:pt idx="0">
                  <c:v>325</c:v>
                </c:pt>
                <c:pt idx="1">
                  <c:v>280</c:v>
                </c:pt>
                <c:pt idx="2">
                  <c:v>121</c:v>
                </c:pt>
                <c:pt idx="3">
                  <c:v>63</c:v>
                </c:pt>
                <c:pt idx="4">
                  <c:v>35</c:v>
                </c:pt>
                <c:pt idx="5">
                  <c:v>23</c:v>
                </c:pt>
                <c:pt idx="6">
                  <c:v>12</c:v>
                </c:pt>
                <c:pt idx="7">
                  <c:v>3</c:v>
                </c:pt>
                <c:pt idx="8">
                  <c:v>3</c:v>
                </c:pt>
                <c:pt idx="9">
                  <c:v>4</c:v>
                </c:pt>
                <c:pt idx="10">
                  <c:v>4</c:v>
                </c:pt>
                <c:pt idx="11">
                  <c:v>1</c:v>
                </c:pt>
                <c:pt idx="12">
                  <c:v>1</c:v>
                </c:pt>
                <c:pt idx="13">
                  <c:v>0</c:v>
                </c:pt>
                <c:pt idx="14">
                  <c:v>2</c:v>
                </c:pt>
                <c:pt idx="15">
                  <c:v>0</c:v>
                </c:pt>
                <c:pt idx="16">
                  <c:v>2</c:v>
                </c:pt>
                <c:pt idx="17">
                  <c:v>1</c:v>
                </c:pt>
                <c:pt idx="18">
                  <c:v>1</c:v>
                </c:pt>
                <c:pt idx="19">
                  <c:v>0</c:v>
                </c:pt>
                <c:pt idx="20">
                  <c:v>0</c:v>
                </c:pt>
                <c:pt idx="21">
                  <c:v>1</c:v>
                </c:pt>
                <c:pt idx="22">
                  <c:v>1</c:v>
                </c:pt>
                <c:pt idx="23">
                  <c:v>0</c:v>
                </c:pt>
                <c:pt idx="24">
                  <c:v>0</c:v>
                </c:pt>
                <c:pt idx="25">
                  <c:v>0</c:v>
                </c:pt>
                <c:pt idx="26">
                  <c:v>0</c:v>
                </c:pt>
              </c:numCache>
            </c:numRef>
          </c:val>
        </c:ser>
        <c:ser>
          <c:idx val="1"/>
          <c:order val="1"/>
          <c:tx>
            <c:strRef>
              <c:f>'(E) 5''UTR distribution'!$A$15</c:f>
              <c:strCache>
                <c:ptCount val="1"/>
                <c:pt idx="0">
                  <c:v>Δ NMD</c:v>
                </c:pt>
              </c:strCache>
            </c:strRef>
          </c:tx>
          <c:invertIfNegative val="0"/>
          <c:val>
            <c:numRef>
              <c:f>'(E) 5''UTR distribution'!$B$17:$AB$17</c:f>
              <c:numCache>
                <c:formatCode>General</c:formatCode>
                <c:ptCount val="27"/>
                <c:pt idx="0">
                  <c:v>333</c:v>
                </c:pt>
                <c:pt idx="1">
                  <c:v>296</c:v>
                </c:pt>
                <c:pt idx="2">
                  <c:v>143</c:v>
                </c:pt>
                <c:pt idx="3">
                  <c:v>62</c:v>
                </c:pt>
                <c:pt idx="4">
                  <c:v>27</c:v>
                </c:pt>
                <c:pt idx="5">
                  <c:v>13</c:v>
                </c:pt>
                <c:pt idx="6">
                  <c:v>4</c:v>
                </c:pt>
                <c:pt idx="7">
                  <c:v>2</c:v>
                </c:pt>
                <c:pt idx="8">
                  <c:v>1</c:v>
                </c:pt>
                <c:pt idx="9">
                  <c:v>0</c:v>
                </c:pt>
                <c:pt idx="10">
                  <c:v>0</c:v>
                </c:pt>
                <c:pt idx="11">
                  <c:v>0</c:v>
                </c:pt>
                <c:pt idx="12">
                  <c:v>0</c:v>
                </c:pt>
                <c:pt idx="13">
                  <c:v>0</c:v>
                </c:pt>
                <c:pt idx="14">
                  <c:v>0</c:v>
                </c:pt>
                <c:pt idx="15">
                  <c:v>0</c:v>
                </c:pt>
                <c:pt idx="16">
                  <c:v>1</c:v>
                </c:pt>
                <c:pt idx="17">
                  <c:v>0</c:v>
                </c:pt>
                <c:pt idx="18">
                  <c:v>0</c:v>
                </c:pt>
                <c:pt idx="19">
                  <c:v>0</c:v>
                </c:pt>
                <c:pt idx="20">
                  <c:v>0</c:v>
                </c:pt>
                <c:pt idx="21">
                  <c:v>0</c:v>
                </c:pt>
                <c:pt idx="22">
                  <c:v>0</c:v>
                </c:pt>
                <c:pt idx="23">
                  <c:v>0</c:v>
                </c:pt>
                <c:pt idx="24">
                  <c:v>0</c:v>
                </c:pt>
                <c:pt idx="25">
                  <c:v>0</c:v>
                </c:pt>
                <c:pt idx="26">
                  <c:v>0</c:v>
                </c:pt>
              </c:numCache>
            </c:numRef>
          </c:val>
        </c:ser>
        <c:dLbls>
          <c:showLegendKey val="0"/>
          <c:showVal val="0"/>
          <c:showCatName val="0"/>
          <c:showSerName val="0"/>
          <c:showPercent val="0"/>
          <c:showBubbleSize val="0"/>
        </c:dLbls>
        <c:gapWidth val="150"/>
        <c:axId val="80550912"/>
        <c:axId val="80573568"/>
      </c:barChart>
      <c:catAx>
        <c:axId val="80550912"/>
        <c:scaling>
          <c:orientation val="minMax"/>
        </c:scaling>
        <c:delete val="0"/>
        <c:axPos val="b"/>
        <c:title>
          <c:tx>
            <c:rich>
              <a:bodyPr/>
              <a:lstStyle/>
              <a:p>
                <a:pPr>
                  <a:defRPr b="0"/>
                </a:pPr>
                <a:r>
                  <a:rPr lang="en-US" b="0"/>
                  <a:t>Range interval</a:t>
                </a:r>
              </a:p>
            </c:rich>
          </c:tx>
          <c:overlay val="0"/>
        </c:title>
        <c:majorTickMark val="out"/>
        <c:minorTickMark val="none"/>
        <c:tickLblPos val="nextTo"/>
        <c:txPr>
          <a:bodyPr/>
          <a:lstStyle/>
          <a:p>
            <a:pPr>
              <a:defRPr lang="de-DE"/>
            </a:pPr>
            <a:endParaRPr lang="en-US"/>
          </a:p>
        </c:txPr>
        <c:crossAx val="80573568"/>
        <c:crosses val="autoZero"/>
        <c:auto val="1"/>
        <c:lblAlgn val="ctr"/>
        <c:lblOffset val="100"/>
        <c:noMultiLvlLbl val="0"/>
      </c:catAx>
      <c:valAx>
        <c:axId val="80573568"/>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80550912"/>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barChart>
        <c:barDir val="col"/>
        <c:grouping val="clustered"/>
        <c:varyColors val="0"/>
        <c:ser>
          <c:idx val="0"/>
          <c:order val="0"/>
          <c:tx>
            <c:strRef>
              <c:f>'(E) 5''UTR distribution'!$A$20</c:f>
              <c:strCache>
                <c:ptCount val="1"/>
                <c:pt idx="0">
                  <c:v>Control</c:v>
                </c:pt>
              </c:strCache>
            </c:strRef>
          </c:tx>
          <c:invertIfNegative val="0"/>
          <c:val>
            <c:numRef>
              <c:f>'(E) 5''UTR distribution'!$B$22:$AB$22</c:f>
              <c:numCache>
                <c:formatCode>General</c:formatCode>
                <c:ptCount val="27"/>
                <c:pt idx="0">
                  <c:v>101</c:v>
                </c:pt>
                <c:pt idx="1">
                  <c:v>91</c:v>
                </c:pt>
                <c:pt idx="2">
                  <c:v>21</c:v>
                </c:pt>
                <c:pt idx="3">
                  <c:v>11</c:v>
                </c:pt>
                <c:pt idx="4">
                  <c:v>8</c:v>
                </c:pt>
                <c:pt idx="5">
                  <c:v>1</c:v>
                </c:pt>
                <c:pt idx="6">
                  <c:v>1</c:v>
                </c:pt>
                <c:pt idx="7">
                  <c:v>1</c:v>
                </c:pt>
                <c:pt idx="8">
                  <c:v>0</c:v>
                </c:pt>
                <c:pt idx="9">
                  <c:v>2</c:v>
                </c:pt>
                <c:pt idx="10">
                  <c:v>0</c:v>
                </c:pt>
                <c:pt idx="11">
                  <c:v>1</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'(E) 5''UTR distribution'!$A$23</c:f>
              <c:strCache>
                <c:ptCount val="1"/>
                <c:pt idx="0">
                  <c:v>Δ NMD</c:v>
                </c:pt>
              </c:strCache>
            </c:strRef>
          </c:tx>
          <c:invertIfNegative val="0"/>
          <c:val>
            <c:numRef>
              <c:f>'(E) 5''UTR distribution'!$B$25:$AB$25</c:f>
              <c:numCache>
                <c:formatCode>General</c:formatCode>
                <c:ptCount val="27"/>
                <c:pt idx="0">
                  <c:v>102</c:v>
                </c:pt>
                <c:pt idx="1">
                  <c:v>93</c:v>
                </c:pt>
                <c:pt idx="2">
                  <c:v>21</c:v>
                </c:pt>
                <c:pt idx="3">
                  <c:v>14</c:v>
                </c:pt>
                <c:pt idx="4">
                  <c:v>7</c:v>
                </c:pt>
                <c:pt idx="5">
                  <c:v>0</c:v>
                </c:pt>
                <c:pt idx="6">
                  <c:v>0</c:v>
                </c:pt>
              </c:numCache>
            </c:numRef>
          </c:val>
        </c:ser>
        <c:dLbls>
          <c:showLegendKey val="0"/>
          <c:showVal val="0"/>
          <c:showCatName val="0"/>
          <c:showSerName val="0"/>
          <c:showPercent val="0"/>
          <c:showBubbleSize val="0"/>
        </c:dLbls>
        <c:gapWidth val="150"/>
        <c:axId val="80586624"/>
        <c:axId val="80592896"/>
      </c:barChart>
      <c:catAx>
        <c:axId val="80586624"/>
        <c:scaling>
          <c:orientation val="minMax"/>
        </c:scaling>
        <c:delete val="0"/>
        <c:axPos val="b"/>
        <c:title>
          <c:tx>
            <c:rich>
              <a:bodyPr/>
              <a:lstStyle/>
              <a:p>
                <a:pPr>
                  <a:defRPr b="0"/>
                </a:pPr>
                <a:r>
                  <a:rPr lang="en-US" b="0"/>
                  <a:t>Range</a:t>
                </a:r>
                <a:r>
                  <a:rPr lang="en-US" b="0" baseline="0"/>
                  <a:t> interval</a:t>
                </a:r>
                <a:endParaRPr lang="en-US" b="0"/>
              </a:p>
            </c:rich>
          </c:tx>
          <c:overlay val="0"/>
        </c:title>
        <c:majorTickMark val="out"/>
        <c:minorTickMark val="none"/>
        <c:tickLblPos val="nextTo"/>
        <c:txPr>
          <a:bodyPr/>
          <a:lstStyle/>
          <a:p>
            <a:pPr>
              <a:defRPr lang="de-DE"/>
            </a:pPr>
            <a:endParaRPr lang="en-US"/>
          </a:p>
        </c:txPr>
        <c:crossAx val="80592896"/>
        <c:crosses val="autoZero"/>
        <c:auto val="1"/>
        <c:lblAlgn val="ctr"/>
        <c:lblOffset val="100"/>
        <c:noMultiLvlLbl val="0"/>
      </c:catAx>
      <c:valAx>
        <c:axId val="80592896"/>
        <c:scaling>
          <c:orientation val="minMax"/>
        </c:scaling>
        <c:delete val="0"/>
        <c:axPos val="l"/>
        <c:majorGridlines/>
        <c:title>
          <c:tx>
            <c:rich>
              <a:bodyPr rot="-5400000" vert="horz"/>
              <a:lstStyle/>
              <a:p>
                <a:pPr>
                  <a:defRPr b="0"/>
                </a:pPr>
                <a:r>
                  <a:rPr lang="en-US" b="0"/>
                  <a:t>Count</a:t>
                </a:r>
              </a:p>
            </c:rich>
          </c:tx>
          <c:overlay val="0"/>
        </c:title>
        <c:numFmt formatCode="General" sourceLinked="1"/>
        <c:majorTickMark val="out"/>
        <c:minorTickMark val="none"/>
        <c:tickLblPos val="nextTo"/>
        <c:txPr>
          <a:bodyPr/>
          <a:lstStyle/>
          <a:p>
            <a:pPr>
              <a:defRPr lang="de-DE"/>
            </a:pPr>
            <a:endParaRPr lang="en-US"/>
          </a:p>
        </c:txPr>
        <c:crossAx val="80586624"/>
        <c:crosses val="autoZero"/>
        <c:crossBetween val="between"/>
      </c:valAx>
    </c:plotArea>
    <c:legend>
      <c:legendPos val="r"/>
      <c:overlay val="0"/>
      <c:txPr>
        <a:bodyPr/>
        <a:lstStyle/>
        <a:p>
          <a:pPr>
            <a:defRPr lang="de-DE"/>
          </a:pPr>
          <a:endParaRPr lang="en-US"/>
        </a:p>
      </c:txPr>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3</xdr:col>
      <xdr:colOff>228599</xdr:colOff>
      <xdr:row>41</xdr:row>
      <xdr:rowOff>90487</xdr:rowOff>
    </xdr:from>
    <xdr:to>
      <xdr:col>9</xdr:col>
      <xdr:colOff>47624</xdr:colOff>
      <xdr:row>58</xdr:row>
      <xdr:rowOff>80962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294100</xdr:colOff>
      <xdr:row>9</xdr:row>
      <xdr:rowOff>1828800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5</xdr:col>
      <xdr:colOff>294100</xdr:colOff>
      <xdr:row>17</xdr:row>
      <xdr:rowOff>1828800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5</xdr:col>
      <xdr:colOff>294100</xdr:colOff>
      <xdr:row>25</xdr:row>
      <xdr:rowOff>1828800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5</xdr:col>
      <xdr:colOff>294100</xdr:colOff>
      <xdr:row>33</xdr:row>
      <xdr:rowOff>1828800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41</xdr:row>
      <xdr:rowOff>0</xdr:rowOff>
    </xdr:from>
    <xdr:to>
      <xdr:col>5</xdr:col>
      <xdr:colOff>294100</xdr:colOff>
      <xdr:row>41</xdr:row>
      <xdr:rowOff>1828800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0</xdr:rowOff>
    </xdr:from>
    <xdr:to>
      <xdr:col>5</xdr:col>
      <xdr:colOff>522700</xdr:colOff>
      <xdr:row>9</xdr:row>
      <xdr:rowOff>1800000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0</xdr:rowOff>
    </xdr:from>
    <xdr:to>
      <xdr:col>5</xdr:col>
      <xdr:colOff>522700</xdr:colOff>
      <xdr:row>17</xdr:row>
      <xdr:rowOff>1800000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0</xdr:rowOff>
    </xdr:from>
    <xdr:to>
      <xdr:col>5</xdr:col>
      <xdr:colOff>522700</xdr:colOff>
      <xdr:row>25</xdr:row>
      <xdr:rowOff>1800000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33</xdr:row>
      <xdr:rowOff>0</xdr:rowOff>
    </xdr:from>
    <xdr:to>
      <xdr:col>5</xdr:col>
      <xdr:colOff>522700</xdr:colOff>
      <xdr:row>33</xdr:row>
      <xdr:rowOff>1800000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41</xdr:row>
      <xdr:rowOff>0</xdr:rowOff>
    </xdr:from>
    <xdr:to>
      <xdr:col>5</xdr:col>
      <xdr:colOff>522700</xdr:colOff>
      <xdr:row>41</xdr:row>
      <xdr:rowOff>1800000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queryTables/queryTable1.xml><?xml version="1.0" encoding="utf-8"?>
<queryTable xmlns="http://schemas.openxmlformats.org/spreadsheetml/2006/main" name="merged_all_alternative_events_C3_NMD_counts.cds_types_1" connectionId="10" autoFormatId="0" applyNumberFormats="0" applyBorderFormats="0" applyFontFormats="1" applyPatternFormats="1" applyAlignmentFormats="0" applyWidthHeightFormats="0"/>
</file>

<file path=xl/queryTables/queryTable10.xml><?xml version="1.0" encoding="utf-8"?>
<queryTable xmlns="http://schemas.openxmlformats.org/spreadsheetml/2006/main" name="merged_all_alternative_events_C3_NMD_counts.utr5_distribution_1" connectionId="8" autoFormatId="0" applyNumberFormats="0" applyBorderFormats="0" applyFontFormats="1" applyPatternFormats="1" applyAlignmentFormats="0" applyWidthHeightFormats="0"/>
</file>

<file path=xl/queryTables/queryTable2.xml><?xml version="1.0" encoding="utf-8"?>
<queryTable xmlns="http://schemas.openxmlformats.org/spreadsheetml/2006/main" name="merged_all_alternative_events_C3_NMD_counts.All_nmd_1" connectionId="2" autoFormatId="0" applyNumberFormats="0" applyBorderFormats="0" applyFontFormats="1" applyPatternFormats="1" applyAlignmentFormats="0" applyWidthHeightFormats="0"/>
</file>

<file path=xl/queryTables/queryTable3.xml><?xml version="1.0" encoding="utf-8"?>
<queryTable xmlns="http://schemas.openxmlformats.org/spreadsheetml/2006/main" name="merged_all_alternative_events_C3_NMD_counts.DM_1" connectionId="6" autoFormatId="0" applyNumberFormats="0" applyBorderFormats="0" applyFontFormats="1" applyPatternFormats="1" applyAlignmentFormats="0" applyWidthHeightFormats="0"/>
</file>

<file path=xl/queryTables/queryTable4.xml><?xml version="1.0" encoding="utf-8"?>
<queryTable xmlns="http://schemas.openxmlformats.org/spreadsheetml/2006/main" name="merged_all_alternative_events_C3_NMD_counts.CHX_1" connectionId="5" autoFormatId="0" applyNumberFormats="0" applyBorderFormats="0" applyFontFormats="1" applyPatternFormats="1" applyAlignmentFormats="0" applyWidthHeightFormats="0"/>
</file>

<file path=xl/queryTables/queryTable5.xml><?xml version="1.0" encoding="utf-8"?>
<queryTable xmlns="http://schemas.openxmlformats.org/spreadsheetml/2006/main" name="merged_all_alternative_events_C3_NMD_counts.DM+CHX_1" connectionId="4" autoFormatId="0" applyNumberFormats="0" applyBorderFormats="0" applyFontFormats="1" applyPatternFormats="1" applyAlignmentFormats="0" applyWidthHeightFormats="0"/>
</file>

<file path=xl/queryTables/queryTable6.xml><?xml version="1.0" encoding="utf-8"?>
<queryTable xmlns="http://schemas.openxmlformats.org/spreadsheetml/2006/main" name="merged_all_alternative_events_C3_NMD_counts.DM+SM-CHX_1" connectionId="3" autoFormatId="0" applyNumberFormats="0" applyBorderFormats="0" applyFontFormats="1" applyPatternFormats="1" applyAlignmentFormats="0" applyWidthHeightFormats="0"/>
</file>

<file path=xl/queryTables/queryTable7.xml><?xml version="1.0" encoding="utf-8"?>
<queryTable xmlns="http://schemas.openxmlformats.org/spreadsheetml/2006/main" name="merged_all_alternative_events_C3_NMD_counts.event_freq" connectionId="1" autoFormatId="0" applyNumberFormats="0" applyBorderFormats="0" applyFontFormats="1" applyPatternFormats="1" applyAlignmentFormats="0" applyWidthHeightFormats="0"/>
</file>

<file path=xl/queryTables/queryTable8.xml><?xml version="1.0" encoding="utf-8"?>
<queryTable xmlns="http://schemas.openxmlformats.org/spreadsheetml/2006/main" name="merged_all_alternative_events_C3_NMD_counts.utr3_distribution_1" connectionId="7" autoFormatId="0" applyNumberFormats="0" applyBorderFormats="0" applyFontFormats="1" applyPatternFormats="1" applyAlignmentFormats="0" applyWidthHeightFormats="0"/>
</file>

<file path=xl/queryTables/queryTable9.xml><?xml version="1.0" encoding="utf-8"?>
<queryTable xmlns="http://schemas.openxmlformats.org/spreadsheetml/2006/main" name="merged_all_alternative_events_C3_NMD_counts.utr5_distribution" connectionId="9"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queryTable" Target="../queryTables/queryTable4.xml"/><Relationship Id="rId2" Type="http://schemas.openxmlformats.org/officeDocument/2006/relationships/queryTable" Target="../queryTables/queryTable3.xml"/><Relationship Id="rId1" Type="http://schemas.openxmlformats.org/officeDocument/2006/relationships/queryTable" Target="../queryTables/queryTable2.xml"/><Relationship Id="rId5" Type="http://schemas.openxmlformats.org/officeDocument/2006/relationships/queryTable" Target="../queryTables/queryTable6.xml"/><Relationship Id="rId4" Type="http://schemas.openxmlformats.org/officeDocument/2006/relationships/queryTable" Target="../queryTables/queryTable5.xml"/></Relationships>
</file>

<file path=xl/worksheets/_rels/sheet4.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5.xml.rels><?xml version="1.0" encoding="UTF-8" standalone="yes"?>
<Relationships xmlns="http://schemas.openxmlformats.org/package/2006/relationships"><Relationship Id="rId3" Type="http://schemas.openxmlformats.org/officeDocument/2006/relationships/queryTable" Target="../queryTables/queryTable8.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10.xml"/><Relationship Id="rId2" Type="http://schemas.openxmlformats.org/officeDocument/2006/relationships/queryTable" Target="../queryTables/queryTable9.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A26" sqref="A26"/>
    </sheetView>
  </sheetViews>
  <sheetFormatPr defaultRowHeight="12.75" x14ac:dyDescent="0.2"/>
  <sheetData>
    <row r="1" spans="1:1" x14ac:dyDescent="0.2">
      <c r="A1" t="s">
        <v>130</v>
      </c>
    </row>
    <row r="3" spans="1:1" x14ac:dyDescent="0.2">
      <c r="A3" s="68" t="s">
        <v>132</v>
      </c>
    </row>
    <row r="4" spans="1:1" x14ac:dyDescent="0.2">
      <c r="A4" s="67" t="s">
        <v>133</v>
      </c>
    </row>
    <row r="5" spans="1:1" x14ac:dyDescent="0.2">
      <c r="A5" s="67" t="s">
        <v>134</v>
      </c>
    </row>
    <row r="6" spans="1:1" x14ac:dyDescent="0.2">
      <c r="A6" s="67" t="s">
        <v>135</v>
      </c>
    </row>
    <row r="7" spans="1:1" x14ac:dyDescent="0.2">
      <c r="A7" s="67" t="s">
        <v>136</v>
      </c>
    </row>
    <row r="8" spans="1:1" x14ac:dyDescent="0.2">
      <c r="A8" s="67" t="s">
        <v>137</v>
      </c>
    </row>
    <row r="9" spans="1:1" x14ac:dyDescent="0.2">
      <c r="A9"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selection activeCell="K56" sqref="K56"/>
    </sheetView>
  </sheetViews>
  <sheetFormatPr defaultColWidth="11" defaultRowHeight="12.75" x14ac:dyDescent="0.2"/>
  <cols>
    <col min="1" max="1" width="29" customWidth="1"/>
    <col min="2" max="2" width="8.375" customWidth="1"/>
    <col min="3" max="3" width="7.875" style="28" customWidth="1"/>
  </cols>
  <sheetData>
    <row r="1" spans="1:3" s="48" customFormat="1" x14ac:dyDescent="0.2">
      <c r="A1" s="52" t="s">
        <v>119</v>
      </c>
      <c r="C1" s="28"/>
    </row>
    <row r="2" spans="1:3" s="48" customFormat="1" x14ac:dyDescent="0.2">
      <c r="C2" s="28"/>
    </row>
    <row r="3" spans="1:3" x14ac:dyDescent="0.2">
      <c r="A3" s="21" t="s">
        <v>98</v>
      </c>
      <c r="B3" s="22"/>
      <c r="C3" s="27"/>
    </row>
    <row r="4" spans="1:3" x14ac:dyDescent="0.2">
      <c r="B4">
        <f>SUM(B6:B9)</f>
        <v>41491</v>
      </c>
    </row>
    <row r="5" spans="1:3" x14ac:dyDescent="0.2">
      <c r="A5" s="24" t="s">
        <v>99</v>
      </c>
      <c r="B5" s="25" t="s">
        <v>100</v>
      </c>
      <c r="C5" s="29" t="s">
        <v>101</v>
      </c>
    </row>
    <row r="6" spans="1:3" x14ac:dyDescent="0.2">
      <c r="A6" s="7" t="s">
        <v>102</v>
      </c>
      <c r="B6" s="8">
        <v>4420</v>
      </c>
      <c r="C6" s="30">
        <v>10.652913</v>
      </c>
    </row>
    <row r="7" spans="1:3" x14ac:dyDescent="0.2">
      <c r="A7" s="7" t="s">
        <v>103</v>
      </c>
      <c r="B7" s="8">
        <v>31285</v>
      </c>
      <c r="C7" s="30">
        <v>75.401893999999999</v>
      </c>
    </row>
    <row r="8" spans="1:3" x14ac:dyDescent="0.2">
      <c r="A8" s="7" t="s">
        <v>104</v>
      </c>
      <c r="B8" s="8">
        <v>1705</v>
      </c>
      <c r="C8" s="30">
        <v>4.1093250000000001</v>
      </c>
    </row>
    <row r="9" spans="1:3" x14ac:dyDescent="0.2">
      <c r="A9" s="13" t="s">
        <v>105</v>
      </c>
      <c r="B9" s="14">
        <v>4081</v>
      </c>
      <c r="C9" s="31">
        <v>9.8358679999999996</v>
      </c>
    </row>
    <row r="10" spans="1:3" x14ac:dyDescent="0.2">
      <c r="A10" s="26"/>
      <c r="B10" s="26"/>
      <c r="C10" s="32"/>
    </row>
    <row r="11" spans="1:3" x14ac:dyDescent="0.2">
      <c r="A11" s="21" t="s">
        <v>106</v>
      </c>
      <c r="B11" s="22"/>
      <c r="C11" s="27"/>
    </row>
    <row r="12" spans="1:3" x14ac:dyDescent="0.2">
      <c r="B12">
        <f>SUM(B14:B17)</f>
        <v>37410</v>
      </c>
    </row>
    <row r="13" spans="1:3" x14ac:dyDescent="0.2">
      <c r="A13" s="24" t="s">
        <v>99</v>
      </c>
      <c r="B13" s="25" t="s">
        <v>100</v>
      </c>
      <c r="C13" s="29" t="s">
        <v>101</v>
      </c>
    </row>
    <row r="14" spans="1:3" x14ac:dyDescent="0.2">
      <c r="A14" s="7" t="s">
        <v>102</v>
      </c>
      <c r="B14" s="8">
        <v>4420</v>
      </c>
      <c r="C14" s="30">
        <v>11.815023</v>
      </c>
    </row>
    <row r="15" spans="1:3" x14ac:dyDescent="0.2">
      <c r="A15" s="7" t="s">
        <v>103</v>
      </c>
      <c r="B15" s="8">
        <v>31285</v>
      </c>
      <c r="C15" s="30">
        <v>83.627371999999994</v>
      </c>
    </row>
    <row r="16" spans="1:3" x14ac:dyDescent="0.2">
      <c r="A16" s="7" t="s">
        <v>104</v>
      </c>
      <c r="B16" s="8">
        <v>1705</v>
      </c>
      <c r="C16" s="30">
        <v>4.5576049999999997</v>
      </c>
    </row>
    <row r="17" spans="1:3" x14ac:dyDescent="0.2">
      <c r="A17" s="13" t="s">
        <v>105</v>
      </c>
      <c r="B17" s="14">
        <v>0</v>
      </c>
      <c r="C17" s="31">
        <v>0</v>
      </c>
    </row>
    <row r="18" spans="1:3" x14ac:dyDescent="0.2">
      <c r="C18" s="32"/>
    </row>
    <row r="19" spans="1:3" x14ac:dyDescent="0.2">
      <c r="A19" s="64" t="s">
        <v>124</v>
      </c>
      <c r="B19" s="22"/>
      <c r="C19" s="27"/>
    </row>
    <row r="20" spans="1:3" x14ac:dyDescent="0.2">
      <c r="B20">
        <f>SUM(B22:B25)</f>
        <v>1244</v>
      </c>
    </row>
    <row r="21" spans="1:3" x14ac:dyDescent="0.2">
      <c r="A21" s="24" t="s">
        <v>99</v>
      </c>
      <c r="B21" s="25" t="s">
        <v>100</v>
      </c>
      <c r="C21" s="29" t="s">
        <v>101</v>
      </c>
    </row>
    <row r="22" spans="1:3" x14ac:dyDescent="0.2">
      <c r="A22" s="7" t="s">
        <v>102</v>
      </c>
      <c r="B22" s="8">
        <v>43</v>
      </c>
      <c r="C22" s="30">
        <f>B22/B$20*100</f>
        <v>3.456591639871383</v>
      </c>
    </row>
    <row r="23" spans="1:3" x14ac:dyDescent="0.2">
      <c r="A23" s="7" t="s">
        <v>103</v>
      </c>
      <c r="B23" s="8">
        <v>1109</v>
      </c>
      <c r="C23" s="30">
        <f>B23/B$20*100</f>
        <v>89.147909967845663</v>
      </c>
    </row>
    <row r="24" spans="1:3" x14ac:dyDescent="0.2">
      <c r="A24" s="7" t="s">
        <v>104</v>
      </c>
      <c r="B24" s="8">
        <v>24</v>
      </c>
      <c r="C24" s="31">
        <f>B24/B$20*100</f>
        <v>1.929260450160772</v>
      </c>
    </row>
    <row r="25" spans="1:3" x14ac:dyDescent="0.2">
      <c r="A25" s="13" t="s">
        <v>105</v>
      </c>
      <c r="B25" s="14">
        <v>68</v>
      </c>
      <c r="C25" s="31">
        <f>B25/B$20*100</f>
        <v>5.4662379421221869</v>
      </c>
    </row>
    <row r="26" spans="1:3" x14ac:dyDescent="0.2">
      <c r="C26" s="32"/>
    </row>
    <row r="27" spans="1:3" x14ac:dyDescent="0.2">
      <c r="A27" s="21" t="s">
        <v>107</v>
      </c>
      <c r="B27" s="22"/>
      <c r="C27" s="27"/>
    </row>
    <row r="28" spans="1:3" x14ac:dyDescent="0.2">
      <c r="B28">
        <f>SUM(B30:B33)</f>
        <v>1030</v>
      </c>
    </row>
    <row r="29" spans="1:3" x14ac:dyDescent="0.2">
      <c r="A29" s="24" t="s">
        <v>99</v>
      </c>
      <c r="B29" s="25" t="s">
        <v>100</v>
      </c>
      <c r="C29" s="29" t="s">
        <v>101</v>
      </c>
    </row>
    <row r="30" spans="1:3" x14ac:dyDescent="0.2">
      <c r="A30" s="7" t="s">
        <v>102</v>
      </c>
      <c r="B30" s="8">
        <v>130</v>
      </c>
      <c r="C30" s="30">
        <f>B30/B$28*100</f>
        <v>12.621359223300971</v>
      </c>
    </row>
    <row r="31" spans="1:3" x14ac:dyDescent="0.2">
      <c r="A31" s="7" t="s">
        <v>103</v>
      </c>
      <c r="B31" s="8">
        <v>766</v>
      </c>
      <c r="C31" s="30">
        <f>B31/B$28*100</f>
        <v>74.368932038834956</v>
      </c>
    </row>
    <row r="32" spans="1:3" x14ac:dyDescent="0.2">
      <c r="A32" s="7" t="s">
        <v>104</v>
      </c>
      <c r="B32" s="8">
        <v>52</v>
      </c>
      <c r="C32" s="31">
        <f>B32/B$28*100</f>
        <v>5.0485436893203879</v>
      </c>
    </row>
    <row r="33" spans="1:3" x14ac:dyDescent="0.2">
      <c r="A33" s="13" t="s">
        <v>105</v>
      </c>
      <c r="B33" s="14">
        <v>82</v>
      </c>
      <c r="C33" s="31">
        <f>B33/B$28*100</f>
        <v>7.9611650485436893</v>
      </c>
    </row>
    <row r="34" spans="1:3" x14ac:dyDescent="0.2">
      <c r="C34" s="32"/>
    </row>
    <row r="35" spans="1:3" x14ac:dyDescent="0.2">
      <c r="A35" s="64" t="s">
        <v>126</v>
      </c>
      <c r="B35" s="22"/>
      <c r="C35" s="27"/>
    </row>
    <row r="36" spans="1:3" x14ac:dyDescent="0.2">
      <c r="B36">
        <f>SUM(B38:B41)</f>
        <v>268</v>
      </c>
    </row>
    <row r="37" spans="1:3" x14ac:dyDescent="0.2">
      <c r="A37" s="24" t="s">
        <v>99</v>
      </c>
      <c r="B37" s="25" t="s">
        <v>100</v>
      </c>
      <c r="C37" s="29" t="s">
        <v>101</v>
      </c>
    </row>
    <row r="38" spans="1:3" x14ac:dyDescent="0.2">
      <c r="A38" s="7" t="s">
        <v>102</v>
      </c>
      <c r="B38" s="8">
        <v>11</v>
      </c>
      <c r="C38" s="30">
        <f>B38/B$36*100</f>
        <v>4.1044776119402986</v>
      </c>
    </row>
    <row r="39" spans="1:3" x14ac:dyDescent="0.2">
      <c r="A39" s="7" t="s">
        <v>103</v>
      </c>
      <c r="B39" s="8">
        <v>231</v>
      </c>
      <c r="C39" s="30">
        <f>B39/B$36*100</f>
        <v>86.194029850746261</v>
      </c>
    </row>
    <row r="40" spans="1:3" x14ac:dyDescent="0.2">
      <c r="A40" s="7" t="s">
        <v>104</v>
      </c>
      <c r="B40" s="8">
        <v>5</v>
      </c>
      <c r="C40" s="31">
        <f>B40/B$36*100</f>
        <v>1.8656716417910446</v>
      </c>
    </row>
    <row r="41" spans="1:3" x14ac:dyDescent="0.2">
      <c r="A41" s="13" t="s">
        <v>105</v>
      </c>
      <c r="B41" s="14">
        <v>21</v>
      </c>
      <c r="C41" s="31">
        <f>B41/B$36*100</f>
        <v>7.8358208955223887</v>
      </c>
    </row>
    <row r="42" spans="1:3" x14ac:dyDescent="0.2">
      <c r="C42" s="32"/>
    </row>
    <row r="43" spans="1:3" x14ac:dyDescent="0.2">
      <c r="A43" s="64" t="s">
        <v>127</v>
      </c>
      <c r="B43" s="22"/>
      <c r="C43" s="27"/>
    </row>
    <row r="44" spans="1:3" x14ac:dyDescent="0.2">
      <c r="B44">
        <f>SUM(B46:B49)</f>
        <v>577</v>
      </c>
    </row>
    <row r="45" spans="1:3" x14ac:dyDescent="0.2">
      <c r="A45" s="24" t="s">
        <v>99</v>
      </c>
      <c r="B45" s="25" t="s">
        <v>100</v>
      </c>
      <c r="C45" s="29" t="s">
        <v>101</v>
      </c>
    </row>
    <row r="46" spans="1:3" x14ac:dyDescent="0.2">
      <c r="A46" s="7" t="s">
        <v>102</v>
      </c>
      <c r="B46" s="8">
        <v>18</v>
      </c>
      <c r="C46" s="30">
        <f>B46/B$44*100</f>
        <v>3.119584055459272</v>
      </c>
    </row>
    <row r="47" spans="1:3" x14ac:dyDescent="0.2">
      <c r="A47" s="7" t="s">
        <v>103</v>
      </c>
      <c r="B47" s="8">
        <v>532</v>
      </c>
      <c r="C47" s="30">
        <f>B47/B$44*100</f>
        <v>92.201039861351816</v>
      </c>
    </row>
    <row r="48" spans="1:3" x14ac:dyDescent="0.2">
      <c r="A48" s="7" t="s">
        <v>104</v>
      </c>
      <c r="B48" s="8">
        <v>6</v>
      </c>
      <c r="C48" s="31">
        <f>B48/B$44*100</f>
        <v>1.0398613518197575</v>
      </c>
    </row>
    <row r="49" spans="1:3" x14ac:dyDescent="0.2">
      <c r="A49" s="13" t="s">
        <v>105</v>
      </c>
      <c r="B49" s="14">
        <v>21</v>
      </c>
      <c r="C49" s="31">
        <f>B49/B$44*100</f>
        <v>3.6395147313691507</v>
      </c>
    </row>
    <row r="50" spans="1:3" x14ac:dyDescent="0.2">
      <c r="C50" s="32"/>
    </row>
    <row r="51" spans="1:3" x14ac:dyDescent="0.2">
      <c r="A51" s="21" t="s">
        <v>108</v>
      </c>
      <c r="B51" s="22"/>
      <c r="C51" s="27"/>
    </row>
    <row r="52" spans="1:3" x14ac:dyDescent="0.2">
      <c r="B52">
        <f>SUM(B54:B57)</f>
        <v>777</v>
      </c>
    </row>
    <row r="53" spans="1:3" x14ac:dyDescent="0.2">
      <c r="A53" s="24" t="s">
        <v>99</v>
      </c>
      <c r="B53" s="25" t="s">
        <v>100</v>
      </c>
      <c r="C53" s="29" t="s">
        <v>101</v>
      </c>
    </row>
    <row r="54" spans="1:3" x14ac:dyDescent="0.2">
      <c r="A54" s="7" t="s">
        <v>102</v>
      </c>
      <c r="B54" s="8">
        <v>27</v>
      </c>
      <c r="C54" s="30">
        <f>B54/B$52*100</f>
        <v>3.4749034749034751</v>
      </c>
    </row>
    <row r="55" spans="1:3" x14ac:dyDescent="0.2">
      <c r="A55" s="7" t="s">
        <v>103</v>
      </c>
      <c r="B55" s="8">
        <v>704</v>
      </c>
      <c r="C55" s="30">
        <f>B55/B$52*100</f>
        <v>90.604890604890613</v>
      </c>
    </row>
    <row r="56" spans="1:3" x14ac:dyDescent="0.2">
      <c r="A56" s="7" t="s">
        <v>104</v>
      </c>
      <c r="B56" s="8">
        <v>10</v>
      </c>
      <c r="C56" s="31">
        <f>B56/B$52*100</f>
        <v>1.287001287001287</v>
      </c>
    </row>
    <row r="57" spans="1:3" x14ac:dyDescent="0.2">
      <c r="A57" s="13" t="s">
        <v>105</v>
      </c>
      <c r="B57" s="14">
        <v>36</v>
      </c>
      <c r="C57" s="31">
        <f>B57/B$52*100</f>
        <v>4.6332046332046328</v>
      </c>
    </row>
    <row r="58" spans="1:3" x14ac:dyDescent="0.2">
      <c r="C58" s="32"/>
    </row>
  </sheetData>
  <phoneticPr fontId="5" type="noConversion"/>
  <pageMargins left="0.75" right="0.75" top="1" bottom="1" header="0.5" footer="0.5"/>
  <pageSetup paperSize="10"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90" zoomScaleNormal="90" workbookViewId="0">
      <selection activeCell="G13" sqref="G13"/>
    </sheetView>
  </sheetViews>
  <sheetFormatPr defaultColWidth="11" defaultRowHeight="12.75" x14ac:dyDescent="0.2"/>
  <cols>
    <col min="1" max="1" width="27.875" customWidth="1"/>
    <col min="2" max="2" width="6" customWidth="1"/>
    <col min="3" max="3" width="6.125" customWidth="1"/>
    <col min="4" max="4" width="3" customWidth="1"/>
    <col min="5" max="5" width="27.875" customWidth="1"/>
    <col min="6" max="6" width="6" customWidth="1"/>
    <col min="7" max="7" width="6.125" customWidth="1"/>
    <col min="8" max="8" width="4.125" customWidth="1"/>
    <col min="9" max="9" width="27.875" customWidth="1"/>
    <col min="10" max="10" width="6" customWidth="1"/>
    <col min="11" max="11" width="6.125" customWidth="1"/>
    <col min="12" max="12" width="3.625" customWidth="1"/>
    <col min="13" max="13" width="27.875" customWidth="1"/>
    <col min="14" max="14" width="6" customWidth="1"/>
    <col min="15" max="15" width="6.125" customWidth="1"/>
    <col min="16" max="16" width="4.125" customWidth="1"/>
    <col min="17" max="17" width="27.875" customWidth="1"/>
    <col min="18" max="18" width="6" customWidth="1"/>
    <col min="19" max="19" width="6.125" customWidth="1"/>
  </cols>
  <sheetData>
    <row r="1" spans="1:19" s="51" customFormat="1" x14ac:dyDescent="0.2">
      <c r="A1" s="54" t="s">
        <v>120</v>
      </c>
    </row>
    <row r="3" spans="1:19" s="35" customFormat="1" x14ac:dyDescent="0.2">
      <c r="A3" s="33" t="s">
        <v>125</v>
      </c>
      <c r="B3" s="34"/>
      <c r="C3" s="34"/>
      <c r="E3" s="36" t="s">
        <v>109</v>
      </c>
      <c r="F3" s="34"/>
      <c r="G3" s="34"/>
      <c r="I3" s="33" t="s">
        <v>128</v>
      </c>
      <c r="J3" s="34"/>
      <c r="K3" s="34"/>
      <c r="M3" s="33" t="s">
        <v>129</v>
      </c>
      <c r="N3" s="36"/>
      <c r="O3" s="36"/>
      <c r="Q3" s="36" t="s">
        <v>110</v>
      </c>
      <c r="R3" s="36"/>
      <c r="S3" s="36"/>
    </row>
    <row r="4" spans="1:19" s="35" customFormat="1" x14ac:dyDescent="0.2"/>
    <row r="5" spans="1:19" s="37" customFormat="1" x14ac:dyDescent="0.2">
      <c r="A5" s="37" t="s">
        <v>111</v>
      </c>
      <c r="E5" s="37" t="s">
        <v>111</v>
      </c>
      <c r="I5" s="37" t="s">
        <v>111</v>
      </c>
      <c r="M5" s="37" t="s">
        <v>111</v>
      </c>
      <c r="Q5" s="37" t="s">
        <v>111</v>
      </c>
    </row>
    <row r="6" spans="1:19" s="35" customFormat="1" x14ac:dyDescent="0.2">
      <c r="B6" s="35" t="s">
        <v>112</v>
      </c>
      <c r="C6" s="35" t="s">
        <v>113</v>
      </c>
      <c r="F6" s="35" t="s">
        <v>112</v>
      </c>
      <c r="G6" s="35" t="s">
        <v>113</v>
      </c>
      <c r="J6" s="35" t="s">
        <v>112</v>
      </c>
      <c r="K6" s="35" t="s">
        <v>113</v>
      </c>
      <c r="N6" s="35" t="s">
        <v>112</v>
      </c>
      <c r="O6" s="35" t="s">
        <v>113</v>
      </c>
      <c r="R6" s="35" t="s">
        <v>112</v>
      </c>
      <c r="S6" s="35" t="s">
        <v>113</v>
      </c>
    </row>
    <row r="7" spans="1:19" s="35" customFormat="1" x14ac:dyDescent="0.2">
      <c r="A7" s="35" t="s">
        <v>114</v>
      </c>
      <c r="B7">
        <v>43</v>
      </c>
      <c r="C7">
        <v>43</v>
      </c>
      <c r="E7" s="35" t="s">
        <v>114</v>
      </c>
      <c r="F7">
        <v>130</v>
      </c>
      <c r="G7">
        <v>130</v>
      </c>
      <c r="I7" s="35" t="s">
        <v>114</v>
      </c>
      <c r="J7">
        <v>11</v>
      </c>
      <c r="K7">
        <v>11</v>
      </c>
      <c r="M7" s="35" t="s">
        <v>114</v>
      </c>
      <c r="N7">
        <v>18</v>
      </c>
      <c r="O7">
        <v>18</v>
      </c>
      <c r="Q7" s="35" t="s">
        <v>114</v>
      </c>
      <c r="R7">
        <v>27</v>
      </c>
      <c r="S7">
        <v>27</v>
      </c>
    </row>
    <row r="8" spans="1:19" s="35" customFormat="1" x14ac:dyDescent="0.2">
      <c r="A8" s="35" t="s">
        <v>115</v>
      </c>
      <c r="B8">
        <v>23</v>
      </c>
      <c r="C8">
        <v>28</v>
      </c>
      <c r="E8" s="35" t="s">
        <v>115</v>
      </c>
      <c r="F8">
        <v>95</v>
      </c>
      <c r="G8">
        <v>69</v>
      </c>
      <c r="I8" s="35" t="s">
        <v>115</v>
      </c>
      <c r="J8">
        <v>8</v>
      </c>
      <c r="K8">
        <v>8</v>
      </c>
      <c r="M8" s="35" t="s">
        <v>115</v>
      </c>
      <c r="N8">
        <v>9</v>
      </c>
      <c r="O8">
        <v>16</v>
      </c>
      <c r="Q8" s="35" t="s">
        <v>115</v>
      </c>
      <c r="R8">
        <v>16</v>
      </c>
      <c r="S8">
        <v>22</v>
      </c>
    </row>
    <row r="9" spans="1:19" s="35" customFormat="1" x14ac:dyDescent="0.2">
      <c r="A9" s="35" t="s">
        <v>116</v>
      </c>
      <c r="B9">
        <v>20</v>
      </c>
      <c r="C9">
        <v>21</v>
      </c>
      <c r="E9" s="35" t="s">
        <v>116</v>
      </c>
      <c r="F9">
        <v>66</v>
      </c>
      <c r="G9">
        <v>43</v>
      </c>
      <c r="I9" s="35" t="s">
        <v>116</v>
      </c>
      <c r="J9">
        <v>7</v>
      </c>
      <c r="K9">
        <v>5</v>
      </c>
      <c r="M9" s="35" t="s">
        <v>116</v>
      </c>
      <c r="N9">
        <v>9</v>
      </c>
      <c r="O9">
        <v>14</v>
      </c>
      <c r="Q9" s="35" t="s">
        <v>116</v>
      </c>
      <c r="R9">
        <v>15</v>
      </c>
      <c r="S9">
        <v>17</v>
      </c>
    </row>
    <row r="10" spans="1:19" s="35" customFormat="1" x14ac:dyDescent="0.2">
      <c r="A10" s="35" t="s">
        <v>117</v>
      </c>
      <c r="B10">
        <v>6</v>
      </c>
      <c r="C10">
        <v>6</v>
      </c>
      <c r="E10" s="35" t="s">
        <v>117</v>
      </c>
      <c r="F10">
        <v>12</v>
      </c>
      <c r="G10">
        <v>15</v>
      </c>
      <c r="I10" s="35" t="s">
        <v>117</v>
      </c>
      <c r="J10">
        <v>2</v>
      </c>
      <c r="K10">
        <v>3</v>
      </c>
      <c r="M10" s="35" t="s">
        <v>117</v>
      </c>
      <c r="N10">
        <v>2</v>
      </c>
      <c r="O10">
        <v>4</v>
      </c>
      <c r="Q10" s="35" t="s">
        <v>117</v>
      </c>
      <c r="R10">
        <v>3</v>
      </c>
      <c r="S10">
        <v>5</v>
      </c>
    </row>
    <row r="11" spans="1:19" s="35" customFormat="1" x14ac:dyDescent="0.2"/>
    <row r="12" spans="1:19" s="37" customFormat="1" x14ac:dyDescent="0.2">
      <c r="A12" s="37" t="s">
        <v>118</v>
      </c>
      <c r="E12" s="37" t="s">
        <v>118</v>
      </c>
      <c r="I12" s="37" t="s">
        <v>118</v>
      </c>
      <c r="M12" s="37" t="s">
        <v>118</v>
      </c>
      <c r="Q12" s="37" t="s">
        <v>118</v>
      </c>
    </row>
    <row r="13" spans="1:19" s="35" customFormat="1" x14ac:dyDescent="0.2">
      <c r="B13" s="35" t="s">
        <v>112</v>
      </c>
      <c r="C13" s="35" t="s">
        <v>113</v>
      </c>
      <c r="F13" s="35" t="s">
        <v>112</v>
      </c>
      <c r="G13" s="35" t="s">
        <v>113</v>
      </c>
      <c r="J13" s="35" t="s">
        <v>112</v>
      </c>
      <c r="K13" s="35" t="s">
        <v>113</v>
      </c>
      <c r="N13" s="35" t="s">
        <v>112</v>
      </c>
      <c r="O13" s="35" t="s">
        <v>113</v>
      </c>
      <c r="R13" s="35" t="s">
        <v>112</v>
      </c>
      <c r="S13" s="35" t="s">
        <v>113</v>
      </c>
    </row>
    <row r="14" spans="1:19" s="35" customFormat="1" x14ac:dyDescent="0.2">
      <c r="A14" s="35" t="s">
        <v>114</v>
      </c>
      <c r="B14">
        <v>1109</v>
      </c>
      <c r="C14">
        <v>1109</v>
      </c>
      <c r="E14" s="35" t="s">
        <v>114</v>
      </c>
      <c r="F14">
        <v>766</v>
      </c>
      <c r="G14">
        <v>766</v>
      </c>
      <c r="I14" s="35" t="s">
        <v>114</v>
      </c>
      <c r="J14">
        <v>231</v>
      </c>
      <c r="K14">
        <v>231</v>
      </c>
      <c r="M14" s="35" t="s">
        <v>114</v>
      </c>
      <c r="N14">
        <v>532</v>
      </c>
      <c r="O14">
        <v>532</v>
      </c>
      <c r="Q14" s="35" t="s">
        <v>114</v>
      </c>
      <c r="R14">
        <v>704</v>
      </c>
      <c r="S14">
        <v>704</v>
      </c>
    </row>
    <row r="15" spans="1:19" s="35" customFormat="1" x14ac:dyDescent="0.2">
      <c r="A15" s="35" t="s">
        <v>0</v>
      </c>
      <c r="B15">
        <v>77</v>
      </c>
      <c r="C15">
        <v>1053</v>
      </c>
      <c r="E15" s="35" t="s">
        <v>0</v>
      </c>
      <c r="F15">
        <v>217</v>
      </c>
      <c r="G15">
        <v>521</v>
      </c>
      <c r="I15" s="35" t="s">
        <v>0</v>
      </c>
      <c r="J15">
        <v>19</v>
      </c>
      <c r="K15">
        <v>219</v>
      </c>
      <c r="M15" s="35" t="s">
        <v>0</v>
      </c>
      <c r="N15">
        <v>37</v>
      </c>
      <c r="O15">
        <v>513</v>
      </c>
      <c r="Q15" s="35" t="s">
        <v>0</v>
      </c>
      <c r="R15">
        <v>45</v>
      </c>
      <c r="S15">
        <v>683</v>
      </c>
    </row>
    <row r="16" spans="1:19" s="35" customFormat="1" x14ac:dyDescent="0.2">
      <c r="A16" s="35" t="s">
        <v>1</v>
      </c>
      <c r="B16">
        <v>68</v>
      </c>
      <c r="C16">
        <v>781</v>
      </c>
      <c r="E16" s="35" t="s">
        <v>1</v>
      </c>
      <c r="F16">
        <v>193</v>
      </c>
      <c r="G16">
        <v>350</v>
      </c>
      <c r="I16" s="35" t="s">
        <v>1</v>
      </c>
      <c r="J16">
        <v>19</v>
      </c>
      <c r="K16">
        <v>159</v>
      </c>
      <c r="M16" s="35" t="s">
        <v>1</v>
      </c>
      <c r="N16">
        <v>30</v>
      </c>
      <c r="O16">
        <v>377</v>
      </c>
      <c r="Q16" s="35" t="s">
        <v>1</v>
      </c>
      <c r="R16">
        <v>39</v>
      </c>
      <c r="S16">
        <v>501</v>
      </c>
    </row>
    <row r="17" spans="1:19" s="35" customFormat="1" x14ac:dyDescent="0.2"/>
    <row r="18" spans="1:19" s="37" customFormat="1" x14ac:dyDescent="0.2">
      <c r="A18" s="37" t="s">
        <v>2</v>
      </c>
      <c r="E18" s="37" t="s">
        <v>2</v>
      </c>
      <c r="I18" s="37" t="s">
        <v>2</v>
      </c>
      <c r="M18" s="37" t="s">
        <v>2</v>
      </c>
      <c r="Q18" s="37" t="s">
        <v>2</v>
      </c>
    </row>
    <row r="19" spans="1:19" s="35" customFormat="1" x14ac:dyDescent="0.2">
      <c r="B19" s="35" t="s">
        <v>112</v>
      </c>
      <c r="C19" s="35" t="s">
        <v>113</v>
      </c>
      <c r="F19" s="35" t="s">
        <v>112</v>
      </c>
      <c r="G19" s="35" t="s">
        <v>113</v>
      </c>
      <c r="J19" s="35" t="s">
        <v>112</v>
      </c>
      <c r="K19" s="35" t="s">
        <v>113</v>
      </c>
      <c r="N19" s="35" t="s">
        <v>112</v>
      </c>
      <c r="O19" s="35" t="s">
        <v>113</v>
      </c>
      <c r="R19" s="35" t="s">
        <v>112</v>
      </c>
      <c r="S19" s="35" t="s">
        <v>113</v>
      </c>
    </row>
    <row r="20" spans="1:19" s="35" customFormat="1" x14ac:dyDescent="0.2">
      <c r="A20" s="35" t="s">
        <v>114</v>
      </c>
      <c r="B20">
        <v>24</v>
      </c>
      <c r="C20">
        <v>24</v>
      </c>
      <c r="E20" s="35" t="s">
        <v>114</v>
      </c>
      <c r="F20">
        <v>52</v>
      </c>
      <c r="G20">
        <v>52</v>
      </c>
      <c r="I20" s="35" t="s">
        <v>114</v>
      </c>
      <c r="J20">
        <v>5</v>
      </c>
      <c r="K20">
        <v>5</v>
      </c>
      <c r="M20" s="35" t="s">
        <v>114</v>
      </c>
      <c r="N20">
        <v>6</v>
      </c>
      <c r="O20">
        <v>6</v>
      </c>
      <c r="Q20" s="35" t="s">
        <v>114</v>
      </c>
      <c r="R20">
        <v>10</v>
      </c>
      <c r="S20">
        <v>10</v>
      </c>
    </row>
    <row r="21" spans="1:19" s="35" customFormat="1" x14ac:dyDescent="0.2">
      <c r="A21" s="35" t="s">
        <v>3</v>
      </c>
      <c r="B21">
        <v>12</v>
      </c>
      <c r="C21">
        <v>4</v>
      </c>
      <c r="E21" s="35" t="s">
        <v>3</v>
      </c>
      <c r="F21">
        <v>34</v>
      </c>
      <c r="G21">
        <v>23</v>
      </c>
      <c r="I21" s="35" t="s">
        <v>3</v>
      </c>
      <c r="J21">
        <v>2</v>
      </c>
      <c r="K21">
        <v>1</v>
      </c>
      <c r="M21" s="35" t="s">
        <v>3</v>
      </c>
      <c r="N21">
        <v>3</v>
      </c>
      <c r="O21">
        <v>0</v>
      </c>
      <c r="Q21" s="35" t="s">
        <v>3</v>
      </c>
      <c r="R21">
        <v>4</v>
      </c>
      <c r="S21">
        <v>1</v>
      </c>
    </row>
    <row r="22" spans="1:19" s="35" customFormat="1" x14ac:dyDescent="0.2">
      <c r="A22" s="35" t="s">
        <v>1</v>
      </c>
      <c r="B22">
        <v>7</v>
      </c>
      <c r="C22">
        <v>5</v>
      </c>
      <c r="E22" s="35" t="s">
        <v>1</v>
      </c>
      <c r="F22">
        <v>7</v>
      </c>
      <c r="G22">
        <v>18</v>
      </c>
      <c r="I22" s="35" t="s">
        <v>1</v>
      </c>
      <c r="J22">
        <v>1</v>
      </c>
      <c r="K22">
        <v>0</v>
      </c>
      <c r="M22" s="35" t="s">
        <v>1</v>
      </c>
      <c r="N22">
        <v>2</v>
      </c>
      <c r="O22">
        <v>2</v>
      </c>
      <c r="Q22" s="35" t="s">
        <v>1</v>
      </c>
      <c r="R22">
        <v>3</v>
      </c>
      <c r="S22">
        <v>2</v>
      </c>
    </row>
  </sheetData>
  <phoneticPr fontId="5" type="noConversion"/>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A43" sqref="A43"/>
    </sheetView>
  </sheetViews>
  <sheetFormatPr defaultColWidth="11" defaultRowHeight="12.75" x14ac:dyDescent="0.2"/>
  <cols>
    <col min="1" max="1" width="45.25" customWidth="1"/>
    <col min="2" max="2" width="7.75" customWidth="1"/>
    <col min="3" max="3" width="7.125" customWidth="1"/>
    <col min="4" max="4" width="7.375" customWidth="1"/>
    <col min="5" max="5" width="7.25" customWidth="1"/>
    <col min="6" max="6" width="7.625" customWidth="1"/>
    <col min="7" max="7" width="7.375" customWidth="1"/>
    <col min="8" max="8" width="12" customWidth="1"/>
  </cols>
  <sheetData>
    <row r="1" spans="1:8" s="53" customFormat="1" x14ac:dyDescent="0.2">
      <c r="A1" s="58" t="s">
        <v>121</v>
      </c>
    </row>
    <row r="3" spans="1:8" ht="39.950000000000003" customHeight="1" x14ac:dyDescent="0.2">
      <c r="A3" s="65" t="s">
        <v>125</v>
      </c>
      <c r="B3" s="1" t="s">
        <v>78</v>
      </c>
      <c r="C3" s="1" t="s">
        <v>78</v>
      </c>
      <c r="D3" s="1" t="s">
        <v>78</v>
      </c>
      <c r="E3" s="1" t="s">
        <v>78</v>
      </c>
      <c r="F3" s="2" t="s">
        <v>79</v>
      </c>
      <c r="G3" s="3" t="s">
        <v>80</v>
      </c>
      <c r="H3" s="3" t="s">
        <v>81</v>
      </c>
    </row>
    <row r="4" spans="1:8" x14ac:dyDescent="0.2">
      <c r="A4" s="4"/>
      <c r="B4" s="5" t="s">
        <v>82</v>
      </c>
      <c r="C4" s="5" t="s">
        <v>83</v>
      </c>
      <c r="D4" s="5" t="s">
        <v>84</v>
      </c>
      <c r="E4" s="6" t="s">
        <v>85</v>
      </c>
      <c r="F4" s="2"/>
      <c r="G4" s="2"/>
      <c r="H4" s="2"/>
    </row>
    <row r="5" spans="1:8" x14ac:dyDescent="0.2">
      <c r="A5" s="7" t="s">
        <v>86</v>
      </c>
      <c r="B5" s="8">
        <v>4</v>
      </c>
      <c r="C5" s="8">
        <v>9</v>
      </c>
      <c r="D5" s="8">
        <v>19</v>
      </c>
      <c r="E5" s="9">
        <v>11</v>
      </c>
      <c r="F5">
        <f t="shared" ref="F5:F10" si="0">SUM(B5:E5)</f>
        <v>43</v>
      </c>
    </row>
    <row r="6" spans="1:8" x14ac:dyDescent="0.2">
      <c r="A6" s="7" t="s">
        <v>87</v>
      </c>
      <c r="B6" s="8">
        <v>5</v>
      </c>
      <c r="C6" s="8">
        <v>6</v>
      </c>
      <c r="D6" s="8">
        <v>15</v>
      </c>
      <c r="E6" s="9">
        <v>17</v>
      </c>
      <c r="F6">
        <f t="shared" si="0"/>
        <v>43</v>
      </c>
    </row>
    <row r="7" spans="1:8" x14ac:dyDescent="0.2">
      <c r="A7" s="7" t="s">
        <v>88</v>
      </c>
      <c r="B7" s="8">
        <v>4</v>
      </c>
      <c r="C7" s="8">
        <v>4</v>
      </c>
      <c r="D7" s="8">
        <v>2</v>
      </c>
      <c r="E7" s="9">
        <v>33</v>
      </c>
      <c r="F7">
        <f t="shared" si="0"/>
        <v>43</v>
      </c>
    </row>
    <row r="8" spans="1:8" x14ac:dyDescent="0.2">
      <c r="A8" s="7" t="s">
        <v>89</v>
      </c>
      <c r="B8" s="8">
        <v>5</v>
      </c>
      <c r="C8" s="8">
        <v>6</v>
      </c>
      <c r="D8" s="8">
        <v>15</v>
      </c>
      <c r="E8" s="9">
        <v>17</v>
      </c>
      <c r="F8">
        <f t="shared" si="0"/>
        <v>43</v>
      </c>
      <c r="G8">
        <f>SUM(C8:D8)</f>
        <v>21</v>
      </c>
    </row>
    <row r="9" spans="1:8" x14ac:dyDescent="0.2">
      <c r="A9" s="10" t="s">
        <v>90</v>
      </c>
      <c r="B9" s="11">
        <v>24</v>
      </c>
      <c r="C9" s="11">
        <v>1000</v>
      </c>
      <c r="D9" s="11">
        <v>53</v>
      </c>
      <c r="E9" s="12">
        <v>32</v>
      </c>
      <c r="F9">
        <f>SUM(B9:E9)</f>
        <v>1109</v>
      </c>
    </row>
    <row r="10" spans="1:8" x14ac:dyDescent="0.2">
      <c r="A10" s="10" t="s">
        <v>91</v>
      </c>
      <c r="B10" s="11">
        <v>23</v>
      </c>
      <c r="C10" s="11">
        <v>736</v>
      </c>
      <c r="D10" s="11">
        <v>45</v>
      </c>
      <c r="E10" s="12">
        <v>305</v>
      </c>
      <c r="F10">
        <f t="shared" si="0"/>
        <v>1109</v>
      </c>
    </row>
    <row r="11" spans="1:8" x14ac:dyDescent="0.2">
      <c r="A11" s="10" t="s">
        <v>92</v>
      </c>
      <c r="B11" s="11">
        <v>24</v>
      </c>
      <c r="C11" s="11">
        <v>993</v>
      </c>
      <c r="D11" s="11">
        <v>64</v>
      </c>
      <c r="E11" s="12">
        <v>28</v>
      </c>
      <c r="F11">
        <f t="shared" ref="F11:F14" si="1">SUM(B11:E11)</f>
        <v>1109</v>
      </c>
      <c r="G11">
        <f>SUM(C11:D11)</f>
        <v>1057</v>
      </c>
    </row>
    <row r="12" spans="1:8" x14ac:dyDescent="0.2">
      <c r="A12" s="7" t="s">
        <v>93</v>
      </c>
      <c r="B12" s="8">
        <v>8</v>
      </c>
      <c r="C12" s="8">
        <v>0</v>
      </c>
      <c r="D12" s="8">
        <v>4</v>
      </c>
      <c r="E12" s="9">
        <v>12</v>
      </c>
      <c r="F12">
        <f t="shared" si="1"/>
        <v>24</v>
      </c>
    </row>
    <row r="13" spans="1:8" x14ac:dyDescent="0.2">
      <c r="A13" s="7" t="s">
        <v>94</v>
      </c>
      <c r="B13" s="8">
        <v>5</v>
      </c>
      <c r="C13" s="8">
        <v>3</v>
      </c>
      <c r="D13" s="8">
        <v>2</v>
      </c>
      <c r="E13" s="9">
        <v>14</v>
      </c>
      <c r="F13">
        <f t="shared" si="1"/>
        <v>24</v>
      </c>
    </row>
    <row r="14" spans="1:8" x14ac:dyDescent="0.2">
      <c r="A14" s="13" t="s">
        <v>95</v>
      </c>
      <c r="B14" s="14">
        <v>9</v>
      </c>
      <c r="C14" s="14">
        <v>1</v>
      </c>
      <c r="D14" s="14">
        <v>7</v>
      </c>
      <c r="E14" s="15">
        <v>7</v>
      </c>
      <c r="F14" s="16">
        <f t="shared" si="1"/>
        <v>24</v>
      </c>
      <c r="G14" s="16">
        <f>SUM(C14:D14)</f>
        <v>8</v>
      </c>
    </row>
    <row r="15" spans="1:8" x14ac:dyDescent="0.2">
      <c r="F15" s="17">
        <f>F5+F9+F12</f>
        <v>1176</v>
      </c>
      <c r="G15">
        <f>G8+G11+G14</f>
        <v>1086</v>
      </c>
      <c r="H15" s="18">
        <f>G15/F15</f>
        <v>0.92346938775510201</v>
      </c>
    </row>
    <row r="16" spans="1:8" ht="38.25" x14ac:dyDescent="0.2">
      <c r="A16" s="19" t="s">
        <v>96</v>
      </c>
      <c r="B16" s="1" t="s">
        <v>78</v>
      </c>
      <c r="C16" s="1" t="s">
        <v>78</v>
      </c>
      <c r="D16" s="1" t="s">
        <v>78</v>
      </c>
      <c r="E16" s="1" t="s">
        <v>78</v>
      </c>
    </row>
    <row r="17" spans="1:8" x14ac:dyDescent="0.2">
      <c r="A17" s="20"/>
      <c r="B17" s="5" t="s">
        <v>82</v>
      </c>
      <c r="C17" s="5" t="s">
        <v>83</v>
      </c>
      <c r="D17" s="5" t="s">
        <v>84</v>
      </c>
      <c r="E17" s="6" t="s">
        <v>85</v>
      </c>
    </row>
    <row r="18" spans="1:8" x14ac:dyDescent="0.2">
      <c r="A18" s="7" t="s">
        <v>86</v>
      </c>
      <c r="B18" s="8">
        <v>28</v>
      </c>
      <c r="C18" s="8">
        <v>2</v>
      </c>
      <c r="D18" s="8">
        <v>67</v>
      </c>
      <c r="E18" s="9">
        <v>33</v>
      </c>
      <c r="F18">
        <f t="shared" ref="F18:F23" si="2">SUM(B18:E18)</f>
        <v>130</v>
      </c>
    </row>
    <row r="19" spans="1:8" x14ac:dyDescent="0.2">
      <c r="A19" s="7" t="s">
        <v>87</v>
      </c>
      <c r="B19" s="8">
        <v>28</v>
      </c>
      <c r="C19" s="8">
        <v>5</v>
      </c>
      <c r="D19" s="8">
        <v>38</v>
      </c>
      <c r="E19" s="9">
        <v>59</v>
      </c>
      <c r="F19">
        <f t="shared" si="2"/>
        <v>130</v>
      </c>
    </row>
    <row r="20" spans="1:8" x14ac:dyDescent="0.2">
      <c r="A20" s="7" t="s">
        <v>88</v>
      </c>
      <c r="B20" s="8">
        <v>5</v>
      </c>
      <c r="C20" s="8">
        <v>8</v>
      </c>
      <c r="D20" s="8">
        <v>7</v>
      </c>
      <c r="E20" s="9">
        <v>110</v>
      </c>
      <c r="F20">
        <f t="shared" si="2"/>
        <v>130</v>
      </c>
    </row>
    <row r="21" spans="1:8" x14ac:dyDescent="0.2">
      <c r="A21" s="7" t="s">
        <v>89</v>
      </c>
      <c r="B21" s="8">
        <v>27</v>
      </c>
      <c r="C21" s="8">
        <v>5</v>
      </c>
      <c r="D21" s="8">
        <v>39</v>
      </c>
      <c r="E21" s="9">
        <v>59</v>
      </c>
      <c r="F21">
        <f t="shared" si="2"/>
        <v>130</v>
      </c>
      <c r="G21">
        <f>SUM(C21:D21)</f>
        <v>44</v>
      </c>
    </row>
    <row r="22" spans="1:8" x14ac:dyDescent="0.2">
      <c r="A22" s="10" t="s">
        <v>90</v>
      </c>
      <c r="B22" s="11">
        <v>169</v>
      </c>
      <c r="C22" s="11">
        <v>473</v>
      </c>
      <c r="D22" s="11">
        <v>48</v>
      </c>
      <c r="E22" s="12">
        <v>76</v>
      </c>
      <c r="F22">
        <f t="shared" si="2"/>
        <v>766</v>
      </c>
    </row>
    <row r="23" spans="1:8" x14ac:dyDescent="0.2">
      <c r="A23" s="10" t="s">
        <v>91</v>
      </c>
      <c r="B23" s="11">
        <v>152</v>
      </c>
      <c r="C23" s="11">
        <v>309</v>
      </c>
      <c r="D23" s="11">
        <v>41</v>
      </c>
      <c r="E23" s="12">
        <v>264</v>
      </c>
      <c r="F23">
        <f t="shared" si="2"/>
        <v>766</v>
      </c>
    </row>
    <row r="24" spans="1:8" x14ac:dyDescent="0.2">
      <c r="A24" s="10" t="s">
        <v>92</v>
      </c>
      <c r="B24" s="11">
        <v>172</v>
      </c>
      <c r="C24" s="11">
        <v>465</v>
      </c>
      <c r="D24" s="11">
        <v>62</v>
      </c>
      <c r="E24" s="12">
        <v>67</v>
      </c>
      <c r="F24">
        <f t="shared" ref="F24:F27" si="3">SUM(B24:E24)</f>
        <v>766</v>
      </c>
      <c r="G24">
        <f>SUM(C24:D24)</f>
        <v>527</v>
      </c>
    </row>
    <row r="25" spans="1:8" x14ac:dyDescent="0.2">
      <c r="A25" s="7" t="s">
        <v>93</v>
      </c>
      <c r="B25" s="8">
        <v>12</v>
      </c>
      <c r="C25" s="8">
        <v>1</v>
      </c>
      <c r="D25" s="8">
        <v>22</v>
      </c>
      <c r="E25" s="9">
        <v>17</v>
      </c>
      <c r="F25">
        <f t="shared" si="3"/>
        <v>52</v>
      </c>
    </row>
    <row r="26" spans="1:8" x14ac:dyDescent="0.2">
      <c r="A26" s="7" t="s">
        <v>94</v>
      </c>
      <c r="B26" s="8">
        <v>2</v>
      </c>
      <c r="C26" s="8">
        <v>13</v>
      </c>
      <c r="D26" s="8">
        <v>5</v>
      </c>
      <c r="E26" s="9">
        <v>32</v>
      </c>
      <c r="F26">
        <f t="shared" si="3"/>
        <v>52</v>
      </c>
    </row>
    <row r="27" spans="1:8" x14ac:dyDescent="0.2">
      <c r="A27" s="13" t="s">
        <v>95</v>
      </c>
      <c r="B27" s="14">
        <v>10</v>
      </c>
      <c r="C27" s="14">
        <v>3</v>
      </c>
      <c r="D27" s="14">
        <v>27</v>
      </c>
      <c r="E27" s="15">
        <v>12</v>
      </c>
      <c r="F27" s="16">
        <f t="shared" si="3"/>
        <v>52</v>
      </c>
      <c r="G27" s="16">
        <f>SUM(C27:D27)</f>
        <v>30</v>
      </c>
    </row>
    <row r="28" spans="1:8" x14ac:dyDescent="0.2">
      <c r="F28" s="17">
        <f>F18+F22+F25</f>
        <v>948</v>
      </c>
      <c r="G28">
        <f>G21+G24+G27</f>
        <v>601</v>
      </c>
      <c r="H28" s="18">
        <f>G28/F28</f>
        <v>0.63396624472573837</v>
      </c>
    </row>
    <row r="29" spans="1:8" ht="38.25" x14ac:dyDescent="0.2">
      <c r="A29" s="65" t="s">
        <v>128</v>
      </c>
      <c r="B29" s="1" t="s">
        <v>78</v>
      </c>
      <c r="C29" s="1" t="s">
        <v>78</v>
      </c>
      <c r="D29" s="1" t="s">
        <v>78</v>
      </c>
      <c r="E29" s="1" t="s">
        <v>78</v>
      </c>
    </row>
    <row r="30" spans="1:8" x14ac:dyDescent="0.2">
      <c r="A30" s="20"/>
      <c r="B30" s="5" t="s">
        <v>82</v>
      </c>
      <c r="C30" s="5" t="s">
        <v>83</v>
      </c>
      <c r="D30" s="5" t="s">
        <v>84</v>
      </c>
      <c r="E30" s="6" t="s">
        <v>85</v>
      </c>
    </row>
    <row r="31" spans="1:8" x14ac:dyDescent="0.2">
      <c r="A31" s="7" t="s">
        <v>86</v>
      </c>
      <c r="B31" s="8">
        <v>2</v>
      </c>
      <c r="C31" s="8">
        <v>2</v>
      </c>
      <c r="D31" s="8">
        <v>6</v>
      </c>
      <c r="E31" s="9">
        <v>1</v>
      </c>
      <c r="F31">
        <f t="shared" ref="F31:F36" si="4">SUM(B31:E31)</f>
        <v>11</v>
      </c>
    </row>
    <row r="32" spans="1:8" x14ac:dyDescent="0.2">
      <c r="A32" s="7" t="s">
        <v>87</v>
      </c>
      <c r="B32" s="8">
        <v>2</v>
      </c>
      <c r="C32" s="8">
        <v>0</v>
      </c>
      <c r="D32" s="8">
        <v>5</v>
      </c>
      <c r="E32" s="9">
        <v>4</v>
      </c>
      <c r="F32">
        <f t="shared" si="4"/>
        <v>11</v>
      </c>
    </row>
    <row r="33" spans="1:8" x14ac:dyDescent="0.2">
      <c r="A33" s="7" t="s">
        <v>88</v>
      </c>
      <c r="B33" s="8">
        <v>0</v>
      </c>
      <c r="C33" s="8">
        <v>1</v>
      </c>
      <c r="D33" s="8">
        <v>2</v>
      </c>
      <c r="E33" s="9">
        <v>8</v>
      </c>
      <c r="F33">
        <f t="shared" si="4"/>
        <v>11</v>
      </c>
    </row>
    <row r="34" spans="1:8" x14ac:dyDescent="0.2">
      <c r="A34" s="7" t="s">
        <v>89</v>
      </c>
      <c r="B34" s="8">
        <v>2</v>
      </c>
      <c r="C34" s="8">
        <v>0</v>
      </c>
      <c r="D34" s="8">
        <v>5</v>
      </c>
      <c r="E34" s="9">
        <v>4</v>
      </c>
      <c r="F34">
        <f t="shared" si="4"/>
        <v>11</v>
      </c>
      <c r="G34">
        <f>SUM(C34:D34)</f>
        <v>5</v>
      </c>
    </row>
    <row r="35" spans="1:8" x14ac:dyDescent="0.2">
      <c r="A35" s="10" t="s">
        <v>90</v>
      </c>
      <c r="B35" s="11">
        <v>6</v>
      </c>
      <c r="C35" s="11">
        <v>206</v>
      </c>
      <c r="D35" s="11">
        <v>13</v>
      </c>
      <c r="E35" s="12">
        <v>6</v>
      </c>
      <c r="F35">
        <f t="shared" si="4"/>
        <v>231</v>
      </c>
    </row>
    <row r="36" spans="1:8" x14ac:dyDescent="0.2">
      <c r="A36" s="10" t="s">
        <v>91</v>
      </c>
      <c r="B36" s="11">
        <v>7</v>
      </c>
      <c r="C36" s="11">
        <v>147</v>
      </c>
      <c r="D36" s="11">
        <v>12</v>
      </c>
      <c r="E36" s="12">
        <v>65</v>
      </c>
      <c r="F36">
        <f t="shared" si="4"/>
        <v>231</v>
      </c>
    </row>
    <row r="37" spans="1:8" x14ac:dyDescent="0.2">
      <c r="A37" s="10" t="s">
        <v>92</v>
      </c>
      <c r="B37" s="11">
        <v>6</v>
      </c>
      <c r="C37" s="11">
        <v>203</v>
      </c>
      <c r="D37" s="11">
        <v>16</v>
      </c>
      <c r="E37" s="12">
        <v>6</v>
      </c>
      <c r="F37">
        <f t="shared" ref="F37:F40" si="5">SUM(B37:E37)</f>
        <v>231</v>
      </c>
      <c r="G37">
        <f>SUM(C37:D37)</f>
        <v>219</v>
      </c>
    </row>
    <row r="38" spans="1:8" x14ac:dyDescent="0.2">
      <c r="A38" s="7" t="s">
        <v>93</v>
      </c>
      <c r="B38" s="8">
        <v>1</v>
      </c>
      <c r="C38" s="8">
        <v>0</v>
      </c>
      <c r="D38" s="8">
        <v>1</v>
      </c>
      <c r="E38" s="9">
        <v>3</v>
      </c>
      <c r="F38">
        <f t="shared" si="5"/>
        <v>5</v>
      </c>
    </row>
    <row r="39" spans="1:8" x14ac:dyDescent="0.2">
      <c r="A39" s="7" t="s">
        <v>94</v>
      </c>
      <c r="B39" s="8">
        <v>1</v>
      </c>
      <c r="C39" s="8">
        <v>0</v>
      </c>
      <c r="D39" s="8">
        <v>0</v>
      </c>
      <c r="E39" s="9">
        <v>4</v>
      </c>
      <c r="F39">
        <f t="shared" si="5"/>
        <v>5</v>
      </c>
    </row>
    <row r="40" spans="1:8" x14ac:dyDescent="0.2">
      <c r="A40" s="13" t="s">
        <v>95</v>
      </c>
      <c r="B40" s="14">
        <v>2</v>
      </c>
      <c r="C40" s="14">
        <v>0</v>
      </c>
      <c r="D40" s="14">
        <v>1</v>
      </c>
      <c r="E40" s="15">
        <v>2</v>
      </c>
      <c r="F40" s="16">
        <f t="shared" si="5"/>
        <v>5</v>
      </c>
      <c r="G40" s="16">
        <f>SUM(C40:D40)</f>
        <v>1</v>
      </c>
    </row>
    <row r="41" spans="1:8" x14ac:dyDescent="0.2">
      <c r="F41" s="17">
        <f>F31+F35+F38</f>
        <v>247</v>
      </c>
      <c r="G41">
        <f>G34+G37+G40</f>
        <v>225</v>
      </c>
      <c r="H41" s="18">
        <f>G41/F41</f>
        <v>0.91093117408906887</v>
      </c>
    </row>
    <row r="42" spans="1:8" ht="38.25" x14ac:dyDescent="0.2">
      <c r="A42" s="65" t="s">
        <v>129</v>
      </c>
      <c r="B42" s="1" t="s">
        <v>78</v>
      </c>
      <c r="C42" s="1" t="s">
        <v>78</v>
      </c>
      <c r="D42" s="1" t="s">
        <v>78</v>
      </c>
      <c r="E42" s="1" t="s">
        <v>78</v>
      </c>
    </row>
    <row r="43" spans="1:8" x14ac:dyDescent="0.2">
      <c r="A43" s="20"/>
      <c r="B43" s="5" t="s">
        <v>82</v>
      </c>
      <c r="C43" s="5" t="s">
        <v>83</v>
      </c>
      <c r="D43" s="5" t="s">
        <v>84</v>
      </c>
      <c r="E43" s="6" t="s">
        <v>85</v>
      </c>
    </row>
    <row r="44" spans="1:8" x14ac:dyDescent="0.2">
      <c r="A44" s="7" t="s">
        <v>86</v>
      </c>
      <c r="B44" s="8">
        <v>0</v>
      </c>
      <c r="C44" s="8">
        <v>7</v>
      </c>
      <c r="D44" s="8">
        <v>9</v>
      </c>
      <c r="E44" s="9">
        <v>2</v>
      </c>
      <c r="F44">
        <f t="shared" ref="F44:F49" si="6">SUM(B44:E44)</f>
        <v>18</v>
      </c>
    </row>
    <row r="45" spans="1:8" x14ac:dyDescent="0.2">
      <c r="A45" s="7" t="s">
        <v>87</v>
      </c>
      <c r="B45" s="8">
        <v>1</v>
      </c>
      <c r="C45" s="8">
        <v>6</v>
      </c>
      <c r="D45" s="8">
        <v>8</v>
      </c>
      <c r="E45" s="9">
        <v>3</v>
      </c>
      <c r="F45">
        <f t="shared" si="6"/>
        <v>18</v>
      </c>
    </row>
    <row r="46" spans="1:8" x14ac:dyDescent="0.2">
      <c r="A46" s="7" t="s">
        <v>88</v>
      </c>
      <c r="B46" s="8">
        <v>0</v>
      </c>
      <c r="C46" s="8">
        <v>2</v>
      </c>
      <c r="D46" s="8">
        <v>2</v>
      </c>
      <c r="E46" s="9">
        <v>14</v>
      </c>
      <c r="F46">
        <f t="shared" si="6"/>
        <v>18</v>
      </c>
    </row>
    <row r="47" spans="1:8" x14ac:dyDescent="0.2">
      <c r="A47" s="7" t="s">
        <v>89</v>
      </c>
      <c r="B47" s="8">
        <v>1</v>
      </c>
      <c r="C47" s="8">
        <v>6</v>
      </c>
      <c r="D47" s="8">
        <v>8</v>
      </c>
      <c r="E47" s="9">
        <v>3</v>
      </c>
      <c r="F47">
        <f t="shared" si="6"/>
        <v>18</v>
      </c>
      <c r="G47">
        <f>SUM(C47:D47)</f>
        <v>14</v>
      </c>
    </row>
    <row r="48" spans="1:8" x14ac:dyDescent="0.2">
      <c r="A48" s="10" t="s">
        <v>90</v>
      </c>
      <c r="B48" s="11">
        <v>5</v>
      </c>
      <c r="C48" s="11">
        <v>481</v>
      </c>
      <c r="D48" s="11">
        <v>32</v>
      </c>
      <c r="E48" s="12">
        <v>14</v>
      </c>
      <c r="F48">
        <f t="shared" si="6"/>
        <v>532</v>
      </c>
    </row>
    <row r="49" spans="1:8" x14ac:dyDescent="0.2">
      <c r="A49" s="10" t="s">
        <v>91</v>
      </c>
      <c r="B49" s="11">
        <v>4</v>
      </c>
      <c r="C49" s="11">
        <v>351</v>
      </c>
      <c r="D49" s="11">
        <v>26</v>
      </c>
      <c r="E49" s="12">
        <v>151</v>
      </c>
      <c r="F49">
        <f t="shared" si="6"/>
        <v>532</v>
      </c>
    </row>
    <row r="50" spans="1:8" x14ac:dyDescent="0.2">
      <c r="A50" s="10" t="s">
        <v>92</v>
      </c>
      <c r="B50" s="11">
        <v>5</v>
      </c>
      <c r="C50" s="11">
        <v>482</v>
      </c>
      <c r="D50" s="11">
        <v>33</v>
      </c>
      <c r="E50" s="12">
        <v>12</v>
      </c>
      <c r="F50">
        <f t="shared" ref="F50:F53" si="7">SUM(B50:E50)</f>
        <v>532</v>
      </c>
      <c r="G50">
        <f>SUM(C50:D50)</f>
        <v>515</v>
      </c>
    </row>
    <row r="51" spans="1:8" x14ac:dyDescent="0.2">
      <c r="A51" s="7" t="s">
        <v>93</v>
      </c>
      <c r="B51" s="8">
        <v>3</v>
      </c>
      <c r="C51" s="8">
        <v>0</v>
      </c>
      <c r="D51" s="8">
        <v>0</v>
      </c>
      <c r="E51" s="9">
        <v>3</v>
      </c>
      <c r="F51">
        <f t="shared" si="7"/>
        <v>6</v>
      </c>
    </row>
    <row r="52" spans="1:8" x14ac:dyDescent="0.2">
      <c r="A52" s="7" t="s">
        <v>94</v>
      </c>
      <c r="B52" s="8">
        <v>0</v>
      </c>
      <c r="C52" s="8">
        <v>0</v>
      </c>
      <c r="D52" s="8">
        <v>2</v>
      </c>
      <c r="E52" s="9">
        <v>4</v>
      </c>
      <c r="F52">
        <f t="shared" si="7"/>
        <v>6</v>
      </c>
    </row>
    <row r="53" spans="1:8" x14ac:dyDescent="0.2">
      <c r="A53" s="13" t="s">
        <v>95</v>
      </c>
      <c r="B53" s="14">
        <v>3</v>
      </c>
      <c r="C53" s="14">
        <v>0</v>
      </c>
      <c r="D53" s="14">
        <v>2</v>
      </c>
      <c r="E53" s="15">
        <v>1</v>
      </c>
      <c r="F53" s="16">
        <f t="shared" si="7"/>
        <v>6</v>
      </c>
      <c r="G53" s="16">
        <f>SUM(C53:D53)</f>
        <v>2</v>
      </c>
    </row>
    <row r="54" spans="1:8" x14ac:dyDescent="0.2">
      <c r="F54" s="17">
        <f>F44+F48+F51</f>
        <v>556</v>
      </c>
      <c r="G54">
        <f>G47+G50+G53</f>
        <v>531</v>
      </c>
      <c r="H54" s="18">
        <f>G54/F54</f>
        <v>0.95503597122302153</v>
      </c>
    </row>
    <row r="55" spans="1:8" ht="38.25" x14ac:dyDescent="0.2">
      <c r="A55" s="19" t="s">
        <v>97</v>
      </c>
      <c r="B55" s="1" t="s">
        <v>78</v>
      </c>
      <c r="C55" s="1" t="s">
        <v>78</v>
      </c>
      <c r="D55" s="1" t="s">
        <v>78</v>
      </c>
      <c r="E55" s="1" t="s">
        <v>78</v>
      </c>
    </row>
    <row r="56" spans="1:8" x14ac:dyDescent="0.2">
      <c r="A56" s="20"/>
      <c r="B56" s="5" t="s">
        <v>82</v>
      </c>
      <c r="C56" s="5" t="s">
        <v>83</v>
      </c>
      <c r="D56" s="5" t="s">
        <v>84</v>
      </c>
      <c r="E56" s="6" t="s">
        <v>85</v>
      </c>
    </row>
    <row r="57" spans="1:8" x14ac:dyDescent="0.2">
      <c r="A57" s="7" t="s">
        <v>86</v>
      </c>
      <c r="B57" s="8">
        <v>2</v>
      </c>
      <c r="C57" s="8">
        <v>8</v>
      </c>
      <c r="D57" s="8">
        <v>14</v>
      </c>
      <c r="E57" s="9">
        <v>3</v>
      </c>
      <c r="F57">
        <f t="shared" ref="F57:F62" si="8">SUM(B57:E57)</f>
        <v>27</v>
      </c>
    </row>
    <row r="58" spans="1:8" x14ac:dyDescent="0.2">
      <c r="A58" s="7" t="s">
        <v>87</v>
      </c>
      <c r="B58" s="8">
        <v>3</v>
      </c>
      <c r="C58" s="8">
        <v>5</v>
      </c>
      <c r="D58" s="8">
        <v>12</v>
      </c>
      <c r="E58" s="9">
        <v>7</v>
      </c>
      <c r="F58">
        <f t="shared" si="8"/>
        <v>27</v>
      </c>
    </row>
    <row r="59" spans="1:8" x14ac:dyDescent="0.2">
      <c r="A59" s="7" t="s">
        <v>88</v>
      </c>
      <c r="B59" s="8">
        <v>0</v>
      </c>
      <c r="C59" s="8">
        <v>2</v>
      </c>
      <c r="D59" s="8">
        <v>3</v>
      </c>
      <c r="E59" s="9">
        <v>22</v>
      </c>
      <c r="F59">
        <f t="shared" si="8"/>
        <v>27</v>
      </c>
    </row>
    <row r="60" spans="1:8" x14ac:dyDescent="0.2">
      <c r="A60" s="7" t="s">
        <v>89</v>
      </c>
      <c r="B60" s="8">
        <v>3</v>
      </c>
      <c r="C60" s="8">
        <v>5</v>
      </c>
      <c r="D60" s="8">
        <v>12</v>
      </c>
      <c r="E60" s="9">
        <v>7</v>
      </c>
      <c r="F60">
        <f t="shared" si="8"/>
        <v>27</v>
      </c>
      <c r="G60">
        <f>SUM(C60:D60)</f>
        <v>17</v>
      </c>
    </row>
    <row r="61" spans="1:8" x14ac:dyDescent="0.2">
      <c r="A61" s="10" t="s">
        <v>90</v>
      </c>
      <c r="B61" s="11">
        <v>7</v>
      </c>
      <c r="C61" s="11">
        <v>645</v>
      </c>
      <c r="D61" s="11">
        <v>38</v>
      </c>
      <c r="E61" s="12">
        <v>14</v>
      </c>
      <c r="F61">
        <f t="shared" si="8"/>
        <v>704</v>
      </c>
    </row>
    <row r="62" spans="1:8" x14ac:dyDescent="0.2">
      <c r="A62" s="10" t="s">
        <v>91</v>
      </c>
      <c r="B62" s="11">
        <v>7</v>
      </c>
      <c r="C62" s="11">
        <v>469</v>
      </c>
      <c r="D62" s="11">
        <v>32</v>
      </c>
      <c r="E62" s="12">
        <v>196</v>
      </c>
      <c r="F62">
        <f t="shared" si="8"/>
        <v>704</v>
      </c>
    </row>
    <row r="63" spans="1:8" x14ac:dyDescent="0.2">
      <c r="A63" s="10" t="s">
        <v>92</v>
      </c>
      <c r="B63" s="11">
        <v>7</v>
      </c>
      <c r="C63" s="11">
        <v>643</v>
      </c>
      <c r="D63" s="11">
        <v>42</v>
      </c>
      <c r="E63" s="12">
        <v>12</v>
      </c>
      <c r="F63">
        <f t="shared" ref="F63:F66" si="9">SUM(B63:E63)</f>
        <v>704</v>
      </c>
      <c r="G63">
        <f>SUM(C63:D63)</f>
        <v>685</v>
      </c>
    </row>
    <row r="64" spans="1:8" x14ac:dyDescent="0.2">
      <c r="A64" s="7" t="s">
        <v>93</v>
      </c>
      <c r="B64" s="8">
        <v>3</v>
      </c>
      <c r="C64" s="8">
        <v>0</v>
      </c>
      <c r="D64" s="8">
        <v>1</v>
      </c>
      <c r="E64" s="9">
        <v>6</v>
      </c>
      <c r="F64">
        <f t="shared" si="9"/>
        <v>10</v>
      </c>
    </row>
    <row r="65" spans="1:8" x14ac:dyDescent="0.2">
      <c r="A65" s="7" t="s">
        <v>94</v>
      </c>
      <c r="B65" s="8">
        <v>1</v>
      </c>
      <c r="C65" s="8">
        <v>0</v>
      </c>
      <c r="D65" s="8">
        <v>2</v>
      </c>
      <c r="E65" s="9">
        <v>7</v>
      </c>
      <c r="F65">
        <f t="shared" si="9"/>
        <v>10</v>
      </c>
    </row>
    <row r="66" spans="1:8" x14ac:dyDescent="0.2">
      <c r="A66" s="13" t="s">
        <v>95</v>
      </c>
      <c r="B66" s="14">
        <v>4</v>
      </c>
      <c r="C66" s="14">
        <v>0</v>
      </c>
      <c r="D66" s="14">
        <v>3</v>
      </c>
      <c r="E66" s="15">
        <v>3</v>
      </c>
      <c r="F66" s="16">
        <f t="shared" si="9"/>
        <v>10</v>
      </c>
      <c r="G66" s="16">
        <f>SUM(C66:D66)</f>
        <v>3</v>
      </c>
    </row>
    <row r="67" spans="1:8" x14ac:dyDescent="0.2">
      <c r="F67" s="17">
        <f>F57+F61+F64</f>
        <v>741</v>
      </c>
      <c r="G67">
        <f>G60+G63+G66</f>
        <v>705</v>
      </c>
      <c r="H67" s="18">
        <f>G67/F67</f>
        <v>0.95141700404858298</v>
      </c>
    </row>
  </sheetData>
  <phoneticPr fontId="5" type="noConversion"/>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
  <sheetViews>
    <sheetView workbookViewId="0">
      <selection activeCell="G42" sqref="G42"/>
    </sheetView>
  </sheetViews>
  <sheetFormatPr defaultColWidth="11" defaultRowHeight="12.75" x14ac:dyDescent="0.2"/>
  <cols>
    <col min="1" max="1" width="10.375" style="40" customWidth="1"/>
    <col min="2" max="3" width="9.375" style="40" customWidth="1"/>
    <col min="4" max="4" width="8.75" style="40" customWidth="1"/>
    <col min="5" max="5" width="12" style="23" customWidth="1"/>
    <col min="6" max="10" width="7.625" style="40" customWidth="1"/>
    <col min="11" max="11" width="8.625" style="40" customWidth="1"/>
    <col min="12" max="69" width="9.375" style="40" customWidth="1"/>
    <col min="70" max="71" width="9.375" customWidth="1"/>
  </cols>
  <sheetData>
    <row r="1" spans="1:71" s="55" customFormat="1" x14ac:dyDescent="0.2">
      <c r="A1" s="61" t="s">
        <v>122</v>
      </c>
      <c r="B1" s="57"/>
      <c r="C1" s="57"/>
      <c r="D1" s="57"/>
      <c r="E1" s="56"/>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row>
    <row r="3" spans="1:71" x14ac:dyDescent="0.2">
      <c r="A3" s="63" t="s">
        <v>125</v>
      </c>
      <c r="B3" s="38"/>
      <c r="C3" s="38"/>
      <c r="D3" s="38"/>
      <c r="E3" s="39"/>
    </row>
    <row r="4" spans="1:71" x14ac:dyDescent="0.2">
      <c r="A4" s="44" t="s">
        <v>112</v>
      </c>
      <c r="B4" s="46" t="s">
        <v>4</v>
      </c>
      <c r="C4" s="47">
        <v>218.5</v>
      </c>
      <c r="D4" s="46" t="s">
        <v>5</v>
      </c>
      <c r="E4" s="49">
        <v>294.92687100000001</v>
      </c>
    </row>
    <row r="5" spans="1:71" x14ac:dyDescent="0.2">
      <c r="A5" t="s">
        <v>6</v>
      </c>
      <c r="B5" t="s">
        <v>7</v>
      </c>
      <c r="C5" t="s">
        <v>8</v>
      </c>
      <c r="D5" t="s">
        <v>9</v>
      </c>
      <c r="E5" t="s">
        <v>10</v>
      </c>
      <c r="F5" t="s">
        <v>11</v>
      </c>
      <c r="G5" t="s">
        <v>12</v>
      </c>
      <c r="H5" t="s">
        <v>13</v>
      </c>
      <c r="I5" t="s">
        <v>14</v>
      </c>
      <c r="J5" t="s">
        <v>15</v>
      </c>
      <c r="K5" t="s">
        <v>16</v>
      </c>
      <c r="L5" t="s">
        <v>17</v>
      </c>
      <c r="M5" t="s">
        <v>18</v>
      </c>
      <c r="N5" t="s">
        <v>19</v>
      </c>
      <c r="O5" t="s">
        <v>20</v>
      </c>
      <c r="P5" t="s">
        <v>21</v>
      </c>
      <c r="Q5" t="s">
        <v>22</v>
      </c>
      <c r="R5" t="s">
        <v>23</v>
      </c>
      <c r="S5" t="s">
        <v>24</v>
      </c>
      <c r="T5" t="s">
        <v>25</v>
      </c>
      <c r="U5" t="s">
        <v>26</v>
      </c>
      <c r="V5" t="s">
        <v>27</v>
      </c>
      <c r="W5" t="s">
        <v>28</v>
      </c>
      <c r="X5" t="s">
        <v>29</v>
      </c>
      <c r="Y5" t="s">
        <v>30</v>
      </c>
      <c r="Z5" t="s">
        <v>31</v>
      </c>
      <c r="AA5" t="s">
        <v>32</v>
      </c>
      <c r="AB5" t="s">
        <v>33</v>
      </c>
      <c r="AC5" t="s">
        <v>34</v>
      </c>
      <c r="AD5" t="s">
        <v>35</v>
      </c>
      <c r="AE5" t="s">
        <v>36</v>
      </c>
      <c r="AF5" t="s">
        <v>37</v>
      </c>
      <c r="AG5" t="s">
        <v>38</v>
      </c>
      <c r="AH5" t="s">
        <v>39</v>
      </c>
      <c r="AI5" t="s">
        <v>40</v>
      </c>
      <c r="AJ5" t="s">
        <v>41</v>
      </c>
      <c r="AK5" t="s">
        <v>42</v>
      </c>
      <c r="AL5" t="s">
        <v>43</v>
      </c>
      <c r="AM5" t="s">
        <v>44</v>
      </c>
      <c r="AN5" t="s">
        <v>45</v>
      </c>
      <c r="AO5" t="s">
        <v>46</v>
      </c>
      <c r="AP5" t="s">
        <v>47</v>
      </c>
      <c r="AQ5" t="s">
        <v>48</v>
      </c>
      <c r="AR5"/>
      <c r="AS5"/>
      <c r="AT5"/>
      <c r="AU5"/>
      <c r="AV5"/>
      <c r="AW5"/>
      <c r="AX5"/>
      <c r="AY5"/>
      <c r="AZ5"/>
      <c r="BA5"/>
      <c r="BB5"/>
      <c r="BC5"/>
      <c r="BD5"/>
      <c r="BE5"/>
      <c r="BF5"/>
      <c r="BG5"/>
      <c r="BH5"/>
      <c r="BI5"/>
      <c r="BJ5"/>
      <c r="BK5"/>
      <c r="BL5"/>
      <c r="BM5"/>
      <c r="BN5"/>
      <c r="BO5"/>
      <c r="BP5"/>
      <c r="BQ5"/>
    </row>
    <row r="6" spans="1:71" x14ac:dyDescent="0.2">
      <c r="A6" t="s">
        <v>71</v>
      </c>
      <c r="B6">
        <v>52</v>
      </c>
      <c r="C6">
        <v>422</v>
      </c>
      <c r="D6">
        <v>397</v>
      </c>
      <c r="E6">
        <v>145</v>
      </c>
      <c r="F6">
        <v>30</v>
      </c>
      <c r="G6">
        <v>16</v>
      </c>
      <c r="H6">
        <v>15</v>
      </c>
      <c r="I6">
        <v>6</v>
      </c>
      <c r="J6">
        <v>9</v>
      </c>
      <c r="K6">
        <v>12</v>
      </c>
      <c r="L6">
        <v>5</v>
      </c>
      <c r="M6">
        <v>9</v>
      </c>
      <c r="N6">
        <v>6</v>
      </c>
      <c r="O6">
        <v>5</v>
      </c>
      <c r="P6">
        <v>4</v>
      </c>
      <c r="Q6">
        <v>2</v>
      </c>
      <c r="R6">
        <v>2</v>
      </c>
      <c r="S6">
        <v>1</v>
      </c>
      <c r="T6">
        <v>1</v>
      </c>
      <c r="U6">
        <v>1</v>
      </c>
      <c r="V6">
        <v>3</v>
      </c>
      <c r="W6">
        <v>1</v>
      </c>
      <c r="X6">
        <v>1</v>
      </c>
      <c r="Y6">
        <v>0</v>
      </c>
      <c r="Z6">
        <v>3</v>
      </c>
      <c r="AA6">
        <v>0</v>
      </c>
      <c r="AB6">
        <v>0</v>
      </c>
      <c r="AC6">
        <v>0</v>
      </c>
      <c r="AD6">
        <v>1</v>
      </c>
      <c r="AE6">
        <v>0</v>
      </c>
      <c r="AF6">
        <v>1</v>
      </c>
      <c r="AG6">
        <v>0</v>
      </c>
      <c r="AH6">
        <v>0</v>
      </c>
      <c r="AI6">
        <v>0</v>
      </c>
      <c r="AJ6">
        <v>0</v>
      </c>
      <c r="AK6">
        <v>0</v>
      </c>
      <c r="AL6">
        <v>0</v>
      </c>
      <c r="AM6">
        <v>0</v>
      </c>
      <c r="AN6">
        <v>0</v>
      </c>
      <c r="AO6">
        <v>0</v>
      </c>
      <c r="AP6">
        <v>0</v>
      </c>
      <c r="AQ6">
        <v>0</v>
      </c>
      <c r="AR6"/>
      <c r="AS6"/>
      <c r="AT6"/>
      <c r="AU6"/>
      <c r="AV6"/>
      <c r="AW6"/>
      <c r="AX6"/>
      <c r="AY6"/>
      <c r="AZ6"/>
      <c r="BA6"/>
      <c r="BB6"/>
      <c r="BC6"/>
      <c r="BD6"/>
      <c r="BE6"/>
      <c r="BF6"/>
      <c r="BG6"/>
      <c r="BH6"/>
      <c r="BI6"/>
      <c r="BJ6"/>
      <c r="BK6"/>
      <c r="BL6"/>
      <c r="BM6"/>
      <c r="BN6"/>
      <c r="BO6"/>
      <c r="BP6"/>
      <c r="BQ6"/>
    </row>
    <row r="7" spans="1:71" x14ac:dyDescent="0.2">
      <c r="A7" s="44" t="s">
        <v>113</v>
      </c>
      <c r="B7" s="46" t="s">
        <v>4</v>
      </c>
      <c r="C7" s="16">
        <v>894.5</v>
      </c>
      <c r="D7" s="46" t="s">
        <v>5</v>
      </c>
      <c r="E7" s="49">
        <v>1042.5144560000001</v>
      </c>
    </row>
    <row r="8" spans="1:71" x14ac:dyDescent="0.2">
      <c r="A8" t="s">
        <v>6</v>
      </c>
      <c r="B8" t="s">
        <v>7</v>
      </c>
      <c r="C8" t="s">
        <v>8</v>
      </c>
      <c r="D8" t="s">
        <v>9</v>
      </c>
      <c r="E8" t="s">
        <v>10</v>
      </c>
      <c r="F8" t="s">
        <v>11</v>
      </c>
      <c r="G8" t="s">
        <v>12</v>
      </c>
      <c r="H8" t="s">
        <v>13</v>
      </c>
      <c r="I8" t="s">
        <v>14</v>
      </c>
      <c r="J8" t="s">
        <v>15</v>
      </c>
      <c r="K8" t="s">
        <v>16</v>
      </c>
      <c r="L8" t="s">
        <v>17</v>
      </c>
      <c r="M8" t="s">
        <v>18</v>
      </c>
      <c r="N8" t="s">
        <v>19</v>
      </c>
      <c r="O8" t="s">
        <v>20</v>
      </c>
      <c r="P8" t="s">
        <v>21</v>
      </c>
      <c r="Q8" t="s">
        <v>22</v>
      </c>
      <c r="R8" t="s">
        <v>23</v>
      </c>
      <c r="S8" t="s">
        <v>24</v>
      </c>
      <c r="T8" t="s">
        <v>25</v>
      </c>
      <c r="U8" t="s">
        <v>26</v>
      </c>
      <c r="V8" t="s">
        <v>27</v>
      </c>
      <c r="W8" t="s">
        <v>28</v>
      </c>
      <c r="X8" t="s">
        <v>29</v>
      </c>
      <c r="Y8" t="s">
        <v>30</v>
      </c>
      <c r="Z8" t="s">
        <v>31</v>
      </c>
      <c r="AA8" t="s">
        <v>32</v>
      </c>
      <c r="AB8" t="s">
        <v>33</v>
      </c>
      <c r="AC8" t="s">
        <v>34</v>
      </c>
      <c r="AD8" t="s">
        <v>35</v>
      </c>
      <c r="AE8" t="s">
        <v>36</v>
      </c>
      <c r="AF8" t="s">
        <v>37</v>
      </c>
      <c r="AG8" t="s">
        <v>38</v>
      </c>
      <c r="AH8" t="s">
        <v>39</v>
      </c>
      <c r="AI8" t="s">
        <v>40</v>
      </c>
      <c r="AJ8" t="s">
        <v>41</v>
      </c>
      <c r="AK8" t="s">
        <v>42</v>
      </c>
      <c r="AL8" t="s">
        <v>43</v>
      </c>
      <c r="AM8" t="s">
        <v>44</v>
      </c>
      <c r="AN8" t="s">
        <v>45</v>
      </c>
      <c r="AO8" t="s">
        <v>46</v>
      </c>
      <c r="AP8" t="s">
        <v>47</v>
      </c>
      <c r="AQ8" t="s">
        <v>48</v>
      </c>
      <c r="AR8" t="s">
        <v>49</v>
      </c>
      <c r="AS8" t="s">
        <v>50</v>
      </c>
      <c r="AT8" t="s">
        <v>51</v>
      </c>
      <c r="AU8" t="s">
        <v>52</v>
      </c>
      <c r="AV8" t="s">
        <v>53</v>
      </c>
      <c r="AW8" t="s">
        <v>54</v>
      </c>
      <c r="AX8"/>
      <c r="AY8"/>
      <c r="AZ8"/>
      <c r="BA8"/>
      <c r="BB8"/>
      <c r="BC8"/>
      <c r="BD8"/>
      <c r="BE8"/>
      <c r="BF8"/>
      <c r="BG8"/>
      <c r="BH8"/>
      <c r="BI8"/>
      <c r="BJ8"/>
      <c r="BK8"/>
      <c r="BL8"/>
      <c r="BM8"/>
      <c r="BN8"/>
      <c r="BO8"/>
      <c r="BP8"/>
      <c r="BQ8"/>
    </row>
    <row r="9" spans="1:71" x14ac:dyDescent="0.2">
      <c r="A9" t="s">
        <v>71</v>
      </c>
      <c r="B9">
        <v>10</v>
      </c>
      <c r="C9">
        <v>45</v>
      </c>
      <c r="D9">
        <v>37</v>
      </c>
      <c r="E9">
        <v>35</v>
      </c>
      <c r="F9">
        <v>44</v>
      </c>
      <c r="G9">
        <v>97</v>
      </c>
      <c r="H9">
        <v>119</v>
      </c>
      <c r="I9">
        <v>115</v>
      </c>
      <c r="J9">
        <v>89</v>
      </c>
      <c r="K9">
        <v>89</v>
      </c>
      <c r="L9">
        <v>76</v>
      </c>
      <c r="M9">
        <v>63</v>
      </c>
      <c r="N9">
        <v>49</v>
      </c>
      <c r="O9">
        <v>41</v>
      </c>
      <c r="P9">
        <v>40</v>
      </c>
      <c r="Q9">
        <v>36</v>
      </c>
      <c r="R9">
        <v>31</v>
      </c>
      <c r="S9">
        <v>29</v>
      </c>
      <c r="T9">
        <v>15</v>
      </c>
      <c r="U9">
        <v>13</v>
      </c>
      <c r="V9">
        <v>13</v>
      </c>
      <c r="W9">
        <v>15</v>
      </c>
      <c r="X9">
        <v>8</v>
      </c>
      <c r="Y9">
        <v>8</v>
      </c>
      <c r="Z9">
        <v>9</v>
      </c>
      <c r="AA9">
        <v>7</v>
      </c>
      <c r="AB9">
        <v>3</v>
      </c>
      <c r="AC9">
        <v>5</v>
      </c>
      <c r="AD9">
        <v>6</v>
      </c>
      <c r="AE9">
        <v>3</v>
      </c>
      <c r="AF9">
        <v>2</v>
      </c>
      <c r="AG9">
        <v>4</v>
      </c>
      <c r="AH9">
        <v>1</v>
      </c>
      <c r="AI9">
        <v>0</v>
      </c>
      <c r="AJ9">
        <v>0</v>
      </c>
      <c r="AK9">
        <v>2</v>
      </c>
      <c r="AL9">
        <v>3</v>
      </c>
      <c r="AM9">
        <v>2</v>
      </c>
      <c r="AN9">
        <v>0</v>
      </c>
      <c r="AO9">
        <v>1</v>
      </c>
      <c r="AP9">
        <v>0</v>
      </c>
      <c r="AQ9">
        <v>1</v>
      </c>
      <c r="AR9">
        <v>2</v>
      </c>
      <c r="AS9">
        <v>0</v>
      </c>
      <c r="AT9">
        <v>0</v>
      </c>
      <c r="AU9">
        <v>1</v>
      </c>
      <c r="AV9">
        <v>1</v>
      </c>
      <c r="AW9">
        <v>0</v>
      </c>
      <c r="AX9"/>
      <c r="AY9"/>
      <c r="AZ9"/>
      <c r="BA9"/>
      <c r="BB9"/>
      <c r="BC9"/>
      <c r="BD9"/>
      <c r="BE9"/>
      <c r="BF9"/>
      <c r="BG9"/>
      <c r="BH9"/>
      <c r="BI9"/>
      <c r="BJ9"/>
      <c r="BK9"/>
      <c r="BL9"/>
      <c r="BM9"/>
      <c r="BN9"/>
      <c r="BO9"/>
      <c r="BP9"/>
      <c r="BQ9"/>
    </row>
    <row r="10" spans="1:71" ht="144.94999999999999" customHeight="1" x14ac:dyDescent="0.2"/>
    <row r="11" spans="1:71" x14ac:dyDescent="0.2">
      <c r="A11" s="38" t="s">
        <v>96</v>
      </c>
      <c r="B11" s="38"/>
      <c r="C11" s="38"/>
      <c r="D11" s="38"/>
      <c r="E11" s="39"/>
    </row>
    <row r="12" spans="1:71" x14ac:dyDescent="0.2">
      <c r="A12" s="44" t="s">
        <v>112</v>
      </c>
      <c r="B12" s="46" t="s">
        <v>4</v>
      </c>
      <c r="C12" s="47">
        <v>273</v>
      </c>
      <c r="D12" s="46" t="s">
        <v>5</v>
      </c>
      <c r="E12" s="49">
        <v>503.51898699999998</v>
      </c>
    </row>
    <row r="13" spans="1:71" x14ac:dyDescent="0.2">
      <c r="A13" t="s">
        <v>6</v>
      </c>
      <c r="B13" t="s">
        <v>7</v>
      </c>
      <c r="C13" t="s">
        <v>8</v>
      </c>
      <c r="D13" t="s">
        <v>9</v>
      </c>
      <c r="E13" t="s">
        <v>10</v>
      </c>
      <c r="F13" t="s">
        <v>11</v>
      </c>
      <c r="G13" t="s">
        <v>12</v>
      </c>
      <c r="H13" t="s">
        <v>13</v>
      </c>
      <c r="I13" t="s">
        <v>14</v>
      </c>
      <c r="J13" t="s">
        <v>15</v>
      </c>
      <c r="K13" t="s">
        <v>16</v>
      </c>
      <c r="L13" t="s">
        <v>17</v>
      </c>
      <c r="M13" t="s">
        <v>18</v>
      </c>
      <c r="N13" t="s">
        <v>19</v>
      </c>
      <c r="O13" t="s">
        <v>20</v>
      </c>
      <c r="P13" t="s">
        <v>21</v>
      </c>
      <c r="Q13" t="s">
        <v>22</v>
      </c>
      <c r="R13" t="s">
        <v>23</v>
      </c>
      <c r="S13" t="s">
        <v>24</v>
      </c>
      <c r="T13" t="s">
        <v>25</v>
      </c>
      <c r="U13" t="s">
        <v>26</v>
      </c>
      <c r="V13" t="s">
        <v>27</v>
      </c>
      <c r="W13" t="s">
        <v>28</v>
      </c>
      <c r="X13" t="s">
        <v>29</v>
      </c>
      <c r="Y13" t="s">
        <v>30</v>
      </c>
      <c r="Z13" t="s">
        <v>31</v>
      </c>
      <c r="AA13" t="s">
        <v>32</v>
      </c>
      <c r="AB13" t="s">
        <v>33</v>
      </c>
      <c r="AC13" t="s">
        <v>34</v>
      </c>
      <c r="AD13" t="s">
        <v>35</v>
      </c>
      <c r="AE13" t="s">
        <v>36</v>
      </c>
      <c r="AF13" t="s">
        <v>37</v>
      </c>
      <c r="AG13" t="s">
        <v>38</v>
      </c>
      <c r="AH13" t="s">
        <v>39</v>
      </c>
      <c r="AI13" t="s">
        <v>40</v>
      </c>
      <c r="AJ13" t="s">
        <v>41</v>
      </c>
      <c r="AK13" t="s">
        <v>42</v>
      </c>
      <c r="AL13" t="s">
        <v>43</v>
      </c>
      <c r="AM13" t="s">
        <v>44</v>
      </c>
      <c r="AN13" t="s">
        <v>45</v>
      </c>
      <c r="AO13" t="s">
        <v>46</v>
      </c>
      <c r="AP13" t="s">
        <v>47</v>
      </c>
      <c r="AQ13" t="s">
        <v>48</v>
      </c>
      <c r="AR13" t="s">
        <v>49</v>
      </c>
      <c r="AS13" t="s">
        <v>50</v>
      </c>
      <c r="AT13" t="s">
        <v>51</v>
      </c>
      <c r="AU13" t="s">
        <v>52</v>
      </c>
      <c r="AV13" t="s">
        <v>53</v>
      </c>
      <c r="AW13" t="s">
        <v>54</v>
      </c>
      <c r="AX13" t="s">
        <v>55</v>
      </c>
      <c r="AY13" t="s">
        <v>56</v>
      </c>
      <c r="AZ13" t="s">
        <v>57</v>
      </c>
      <c r="BA13" t="s">
        <v>58</v>
      </c>
      <c r="BB13" t="s">
        <v>59</v>
      </c>
      <c r="BC13" t="s">
        <v>60</v>
      </c>
      <c r="BD13"/>
      <c r="BE13"/>
      <c r="BF13"/>
      <c r="BG13"/>
      <c r="BH13"/>
      <c r="BI13"/>
      <c r="BJ13"/>
      <c r="BK13"/>
      <c r="BL13"/>
      <c r="BM13"/>
      <c r="BN13"/>
      <c r="BO13"/>
      <c r="BP13"/>
      <c r="BQ13"/>
    </row>
    <row r="14" spans="1:71" x14ac:dyDescent="0.2">
      <c r="A14" t="s">
        <v>71</v>
      </c>
      <c r="B14">
        <v>34</v>
      </c>
      <c r="C14">
        <v>226</v>
      </c>
      <c r="D14">
        <v>245</v>
      </c>
      <c r="E14">
        <v>116</v>
      </c>
      <c r="F14">
        <v>60</v>
      </c>
      <c r="G14">
        <v>33</v>
      </c>
      <c r="H14">
        <v>26</v>
      </c>
      <c r="I14">
        <v>21</v>
      </c>
      <c r="J14">
        <v>17</v>
      </c>
      <c r="K14">
        <v>24</v>
      </c>
      <c r="L14">
        <v>12</v>
      </c>
      <c r="M14">
        <v>12</v>
      </c>
      <c r="N14">
        <v>9</v>
      </c>
      <c r="O14">
        <v>10</v>
      </c>
      <c r="P14">
        <v>13</v>
      </c>
      <c r="Q14">
        <v>7</v>
      </c>
      <c r="R14">
        <v>7</v>
      </c>
      <c r="S14">
        <v>9</v>
      </c>
      <c r="T14">
        <v>8</v>
      </c>
      <c r="U14">
        <v>9</v>
      </c>
      <c r="V14">
        <v>6</v>
      </c>
      <c r="W14">
        <v>2</v>
      </c>
      <c r="X14">
        <v>4</v>
      </c>
      <c r="Y14">
        <v>2</v>
      </c>
      <c r="Z14">
        <v>4</v>
      </c>
      <c r="AA14">
        <v>2</v>
      </c>
      <c r="AB14">
        <v>2</v>
      </c>
      <c r="AC14">
        <v>2</v>
      </c>
      <c r="AD14">
        <v>2</v>
      </c>
      <c r="AE14">
        <v>1</v>
      </c>
      <c r="AF14">
        <v>1</v>
      </c>
      <c r="AG14">
        <v>1</v>
      </c>
      <c r="AH14">
        <v>1</v>
      </c>
      <c r="AI14">
        <v>1</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c r="BE14"/>
      <c r="BF14"/>
      <c r="BG14"/>
      <c r="BH14"/>
      <c r="BI14"/>
      <c r="BJ14"/>
      <c r="BK14"/>
      <c r="BL14"/>
      <c r="BM14"/>
      <c r="BN14"/>
      <c r="BO14"/>
      <c r="BP14"/>
      <c r="BQ14"/>
    </row>
    <row r="15" spans="1:71" x14ac:dyDescent="0.2">
      <c r="A15" s="44" t="s">
        <v>113</v>
      </c>
      <c r="B15" s="46" t="s">
        <v>4</v>
      </c>
      <c r="C15" s="47">
        <v>554.5</v>
      </c>
      <c r="D15" s="46" t="s">
        <v>5</v>
      </c>
      <c r="E15" s="49">
        <v>779.82489499999997</v>
      </c>
    </row>
    <row r="16" spans="1:71" x14ac:dyDescent="0.2">
      <c r="A16" t="s">
        <v>6</v>
      </c>
      <c r="B16" t="s">
        <v>7</v>
      </c>
      <c r="C16" t="s">
        <v>8</v>
      </c>
      <c r="D16" t="s">
        <v>9</v>
      </c>
      <c r="E16" t="s">
        <v>10</v>
      </c>
      <c r="F16" t="s">
        <v>11</v>
      </c>
      <c r="G16" t="s">
        <v>12</v>
      </c>
      <c r="H16" t="s">
        <v>13</v>
      </c>
      <c r="I16" t="s">
        <v>14</v>
      </c>
      <c r="J16" t="s">
        <v>15</v>
      </c>
      <c r="K16" t="s">
        <v>16</v>
      </c>
      <c r="L16" t="s">
        <v>17</v>
      </c>
      <c r="M16" t="s">
        <v>18</v>
      </c>
      <c r="N16" t="s">
        <v>19</v>
      </c>
      <c r="O16" t="s">
        <v>20</v>
      </c>
      <c r="P16" t="s">
        <v>21</v>
      </c>
      <c r="Q16" t="s">
        <v>22</v>
      </c>
      <c r="R16" t="s">
        <v>23</v>
      </c>
      <c r="S16" t="s">
        <v>24</v>
      </c>
      <c r="T16" t="s">
        <v>25</v>
      </c>
      <c r="U16" t="s">
        <v>26</v>
      </c>
      <c r="V16" t="s">
        <v>27</v>
      </c>
      <c r="W16" t="s">
        <v>28</v>
      </c>
      <c r="X16" t="s">
        <v>29</v>
      </c>
      <c r="Y16" t="s">
        <v>30</v>
      </c>
      <c r="Z16" t="s">
        <v>31</v>
      </c>
      <c r="AA16" t="s">
        <v>32</v>
      </c>
      <c r="AB16" t="s">
        <v>33</v>
      </c>
      <c r="AC16" t="s">
        <v>34</v>
      </c>
      <c r="AD16" t="s">
        <v>35</v>
      </c>
      <c r="AE16" t="s">
        <v>36</v>
      </c>
      <c r="AF16" t="s">
        <v>37</v>
      </c>
      <c r="AG16" t="s">
        <v>38</v>
      </c>
      <c r="AH16" t="s">
        <v>39</v>
      </c>
      <c r="AI16" t="s">
        <v>40</v>
      </c>
      <c r="AJ16" t="s">
        <v>41</v>
      </c>
      <c r="AK16" t="s">
        <v>42</v>
      </c>
      <c r="AL16" t="s">
        <v>43</v>
      </c>
      <c r="AM16" t="s">
        <v>44</v>
      </c>
      <c r="AN16" t="s">
        <v>45</v>
      </c>
      <c r="AO16" t="s">
        <v>46</v>
      </c>
      <c r="AP16" t="s">
        <v>47</v>
      </c>
      <c r="AQ16" t="s">
        <v>48</v>
      </c>
      <c r="AR16" t="s">
        <v>49</v>
      </c>
      <c r="AS16" t="s">
        <v>50</v>
      </c>
      <c r="AT16" t="s">
        <v>51</v>
      </c>
      <c r="AU16" t="s">
        <v>52</v>
      </c>
      <c r="AV16" t="s">
        <v>53</v>
      </c>
      <c r="AW16" t="s">
        <v>54</v>
      </c>
      <c r="AX16" t="s">
        <v>55</v>
      </c>
      <c r="AY16" t="s">
        <v>56</v>
      </c>
      <c r="AZ16" t="s">
        <v>57</v>
      </c>
      <c r="BA16" t="s">
        <v>58</v>
      </c>
      <c r="BB16" t="s">
        <v>59</v>
      </c>
      <c r="BC16" t="s">
        <v>60</v>
      </c>
      <c r="BD16" t="s">
        <v>61</v>
      </c>
      <c r="BE16" t="s">
        <v>62</v>
      </c>
      <c r="BF16" t="s">
        <v>63</v>
      </c>
      <c r="BG16" t="s">
        <v>64</v>
      </c>
      <c r="BH16" t="s">
        <v>65</v>
      </c>
      <c r="BI16" t="s">
        <v>66</v>
      </c>
      <c r="BJ16" t="s">
        <v>67</v>
      </c>
      <c r="BK16" t="s">
        <v>68</v>
      </c>
      <c r="BL16" t="s">
        <v>69</v>
      </c>
      <c r="BM16" t="s">
        <v>70</v>
      </c>
      <c r="BN16" t="s">
        <v>72</v>
      </c>
      <c r="BO16" t="s">
        <v>73</v>
      </c>
      <c r="BP16" t="s">
        <v>74</v>
      </c>
      <c r="BQ16" t="s">
        <v>75</v>
      </c>
      <c r="BR16" t="s">
        <v>76</v>
      </c>
      <c r="BS16" t="s">
        <v>77</v>
      </c>
    </row>
    <row r="17" spans="1:71" x14ac:dyDescent="0.2">
      <c r="A17" t="s">
        <v>71</v>
      </c>
      <c r="B17">
        <v>37</v>
      </c>
      <c r="C17">
        <v>118</v>
      </c>
      <c r="D17">
        <v>154</v>
      </c>
      <c r="E17">
        <v>71</v>
      </c>
      <c r="F17">
        <v>49</v>
      </c>
      <c r="G17">
        <v>54</v>
      </c>
      <c r="H17">
        <v>37</v>
      </c>
      <c r="I17">
        <v>58</v>
      </c>
      <c r="J17">
        <v>35</v>
      </c>
      <c r="K17">
        <v>44</v>
      </c>
      <c r="L17">
        <v>48</v>
      </c>
      <c r="M17">
        <v>25</v>
      </c>
      <c r="N17">
        <v>29</v>
      </c>
      <c r="O17">
        <v>25</v>
      </c>
      <c r="P17">
        <v>24</v>
      </c>
      <c r="Q17">
        <v>9</v>
      </c>
      <c r="R17">
        <v>19</v>
      </c>
      <c r="S17">
        <v>22</v>
      </c>
      <c r="T17">
        <v>8</v>
      </c>
      <c r="U17">
        <v>7</v>
      </c>
      <c r="V17">
        <v>4</v>
      </c>
      <c r="W17">
        <v>7</v>
      </c>
      <c r="X17">
        <v>6</v>
      </c>
      <c r="Y17">
        <v>4</v>
      </c>
      <c r="Z17">
        <v>6</v>
      </c>
      <c r="AA17">
        <v>4</v>
      </c>
      <c r="AB17">
        <v>3</v>
      </c>
      <c r="AC17">
        <v>2</v>
      </c>
      <c r="AD17">
        <v>1</v>
      </c>
      <c r="AE17">
        <v>0</v>
      </c>
      <c r="AF17">
        <v>1</v>
      </c>
      <c r="AG17">
        <v>2</v>
      </c>
      <c r="AH17">
        <v>2</v>
      </c>
      <c r="AI17">
        <v>0</v>
      </c>
      <c r="AJ17">
        <v>1</v>
      </c>
      <c r="AK17">
        <v>0</v>
      </c>
      <c r="AL17">
        <v>2</v>
      </c>
      <c r="AM17">
        <v>2</v>
      </c>
      <c r="AN17">
        <v>1</v>
      </c>
      <c r="AO17">
        <v>1</v>
      </c>
      <c r="AP17">
        <v>1</v>
      </c>
      <c r="AQ17">
        <v>1</v>
      </c>
      <c r="AR17">
        <v>2</v>
      </c>
      <c r="AS17">
        <v>0</v>
      </c>
      <c r="AT17">
        <v>0</v>
      </c>
      <c r="AU17">
        <v>0</v>
      </c>
      <c r="AV17">
        <v>0</v>
      </c>
      <c r="AW17">
        <v>1</v>
      </c>
      <c r="AX17">
        <v>0</v>
      </c>
      <c r="AY17">
        <v>0</v>
      </c>
      <c r="AZ17">
        <v>1</v>
      </c>
      <c r="BA17">
        <v>0</v>
      </c>
      <c r="BB17">
        <v>0</v>
      </c>
      <c r="BC17">
        <v>0</v>
      </c>
      <c r="BD17">
        <v>0</v>
      </c>
      <c r="BE17">
        <v>0</v>
      </c>
      <c r="BF17">
        <v>0</v>
      </c>
      <c r="BG17">
        <v>0</v>
      </c>
      <c r="BH17">
        <v>0</v>
      </c>
      <c r="BI17">
        <v>0</v>
      </c>
      <c r="BJ17">
        <v>1</v>
      </c>
      <c r="BK17">
        <v>0</v>
      </c>
      <c r="BL17">
        <v>0</v>
      </c>
      <c r="BM17">
        <v>0</v>
      </c>
      <c r="BN17">
        <v>0</v>
      </c>
      <c r="BO17">
        <v>0</v>
      </c>
      <c r="BP17">
        <v>0</v>
      </c>
      <c r="BQ17">
        <v>0</v>
      </c>
      <c r="BR17">
        <v>0</v>
      </c>
      <c r="BS17">
        <v>0</v>
      </c>
    </row>
    <row r="18" spans="1:71" ht="144.94999999999999" customHeight="1" x14ac:dyDescent="0.2"/>
    <row r="19" spans="1:71" x14ac:dyDescent="0.2">
      <c r="A19" s="63" t="s">
        <v>128</v>
      </c>
      <c r="B19" s="38"/>
      <c r="C19" s="38"/>
      <c r="D19" s="38"/>
      <c r="E19" s="39"/>
    </row>
    <row r="20" spans="1:71" x14ac:dyDescent="0.2">
      <c r="A20" s="44" t="s">
        <v>112</v>
      </c>
      <c r="B20" s="46" t="s">
        <v>4</v>
      </c>
      <c r="C20" s="43">
        <v>223</v>
      </c>
      <c r="D20" s="46" t="s">
        <v>5</v>
      </c>
      <c r="E20" s="49">
        <v>328.21457500000002</v>
      </c>
    </row>
    <row r="21" spans="1:71" x14ac:dyDescent="0.2">
      <c r="A21" t="s">
        <v>6</v>
      </c>
      <c r="B21" t="s">
        <v>7</v>
      </c>
      <c r="C21" t="s">
        <v>8</v>
      </c>
      <c r="D21" t="s">
        <v>9</v>
      </c>
      <c r="E21" t="s">
        <v>10</v>
      </c>
      <c r="F21" t="s">
        <v>11</v>
      </c>
      <c r="G21" t="s">
        <v>12</v>
      </c>
      <c r="H21" t="s">
        <v>13</v>
      </c>
      <c r="I21" t="s">
        <v>14</v>
      </c>
      <c r="J21" t="s">
        <v>15</v>
      </c>
      <c r="K21" t="s">
        <v>16</v>
      </c>
      <c r="L21" t="s">
        <v>17</v>
      </c>
      <c r="M21" t="s">
        <v>18</v>
      </c>
      <c r="N21" t="s">
        <v>19</v>
      </c>
      <c r="O21" t="s">
        <v>20</v>
      </c>
      <c r="P21" t="s">
        <v>21</v>
      </c>
      <c r="Q21" t="s">
        <v>22</v>
      </c>
      <c r="R21" t="s">
        <v>23</v>
      </c>
      <c r="S21" t="s">
        <v>24</v>
      </c>
      <c r="T21" t="s">
        <v>25</v>
      </c>
      <c r="U21" t="s">
        <v>26</v>
      </c>
      <c r="V21" t="s">
        <v>27</v>
      </c>
      <c r="W21" t="s">
        <v>28</v>
      </c>
      <c r="X21" t="s">
        <v>29</v>
      </c>
      <c r="Y21" t="s">
        <v>30</v>
      </c>
      <c r="Z21" t="s">
        <v>31</v>
      </c>
      <c r="AA21" t="s">
        <v>32</v>
      </c>
      <c r="AB21" t="s">
        <v>33</v>
      </c>
      <c r="AC21" t="s">
        <v>34</v>
      </c>
      <c r="AD21" t="s">
        <v>35</v>
      </c>
      <c r="AE21" t="s">
        <v>36</v>
      </c>
      <c r="AF21" t="s">
        <v>37</v>
      </c>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1:71" x14ac:dyDescent="0.2">
      <c r="A22" t="s">
        <v>71</v>
      </c>
      <c r="B22">
        <v>10</v>
      </c>
      <c r="C22">
        <v>84</v>
      </c>
      <c r="D22">
        <v>83</v>
      </c>
      <c r="E22">
        <v>33</v>
      </c>
      <c r="F22">
        <v>5</v>
      </c>
      <c r="G22">
        <v>4</v>
      </c>
      <c r="H22">
        <v>5</v>
      </c>
      <c r="I22">
        <v>0</v>
      </c>
      <c r="J22">
        <v>0</v>
      </c>
      <c r="K22">
        <v>4</v>
      </c>
      <c r="L22">
        <v>2</v>
      </c>
      <c r="M22">
        <v>4</v>
      </c>
      <c r="N22">
        <v>0</v>
      </c>
      <c r="O22">
        <v>1</v>
      </c>
      <c r="P22">
        <v>2</v>
      </c>
      <c r="Q22">
        <v>1</v>
      </c>
      <c r="R22">
        <v>1</v>
      </c>
      <c r="S22">
        <v>1</v>
      </c>
      <c r="T22">
        <v>0</v>
      </c>
      <c r="U22">
        <v>0</v>
      </c>
      <c r="V22">
        <v>0</v>
      </c>
      <c r="W22">
        <v>1</v>
      </c>
      <c r="X22">
        <v>0</v>
      </c>
      <c r="Y22">
        <v>0</v>
      </c>
      <c r="Z22">
        <v>1</v>
      </c>
      <c r="AA22">
        <v>0</v>
      </c>
      <c r="AB22">
        <v>0</v>
      </c>
      <c r="AC22">
        <v>0</v>
      </c>
      <c r="AD22">
        <v>0</v>
      </c>
      <c r="AE22">
        <v>0</v>
      </c>
      <c r="AF22">
        <v>0</v>
      </c>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row>
    <row r="23" spans="1:71" x14ac:dyDescent="0.2">
      <c r="A23" s="44" t="s">
        <v>113</v>
      </c>
      <c r="B23" s="46" t="s">
        <v>4</v>
      </c>
      <c r="C23" s="16">
        <v>879</v>
      </c>
      <c r="D23" s="46" t="s">
        <v>5</v>
      </c>
      <c r="E23" s="49">
        <v>981.23076900000001</v>
      </c>
    </row>
    <row r="24" spans="1:71" x14ac:dyDescent="0.2">
      <c r="A24" t="s">
        <v>6</v>
      </c>
      <c r="B24" t="s">
        <v>7</v>
      </c>
      <c r="C24" t="s">
        <v>8</v>
      </c>
      <c r="D24" t="s">
        <v>9</v>
      </c>
      <c r="E24" t="s">
        <v>10</v>
      </c>
      <c r="F24" t="s">
        <v>11</v>
      </c>
      <c r="G24" t="s">
        <v>12</v>
      </c>
      <c r="H24" t="s">
        <v>13</v>
      </c>
      <c r="I24" t="s">
        <v>14</v>
      </c>
      <c r="J24" t="s">
        <v>15</v>
      </c>
      <c r="K24" t="s">
        <v>16</v>
      </c>
      <c r="L24" t="s">
        <v>17</v>
      </c>
      <c r="M24" t="s">
        <v>18</v>
      </c>
      <c r="N24" t="s">
        <v>19</v>
      </c>
      <c r="O24" t="s">
        <v>20</v>
      </c>
      <c r="P24" t="s">
        <v>21</v>
      </c>
      <c r="Q24" t="s">
        <v>22</v>
      </c>
      <c r="R24" t="s">
        <v>23</v>
      </c>
      <c r="S24" t="s">
        <v>24</v>
      </c>
      <c r="T24" t="s">
        <v>25</v>
      </c>
      <c r="U24" t="s">
        <v>26</v>
      </c>
      <c r="V24" t="s">
        <v>27</v>
      </c>
      <c r="W24" t="s">
        <v>28</v>
      </c>
      <c r="X24" t="s">
        <v>29</v>
      </c>
      <c r="Y24" t="s">
        <v>30</v>
      </c>
      <c r="Z24" t="s">
        <v>31</v>
      </c>
      <c r="AA24" t="s">
        <v>32</v>
      </c>
      <c r="AB24" t="s">
        <v>33</v>
      </c>
      <c r="AC24" t="s">
        <v>34</v>
      </c>
      <c r="AD24" t="s">
        <v>35</v>
      </c>
      <c r="AE24" t="s">
        <v>36</v>
      </c>
      <c r="AF24" t="s">
        <v>37</v>
      </c>
      <c r="AG24" t="s">
        <v>38</v>
      </c>
      <c r="AH24" t="s">
        <v>39</v>
      </c>
      <c r="AI24" t="s">
        <v>40</v>
      </c>
      <c r="AJ24" t="s">
        <v>41</v>
      </c>
      <c r="AK24" t="s">
        <v>42</v>
      </c>
      <c r="AL24" t="s">
        <v>43</v>
      </c>
      <c r="AM24" t="s">
        <v>44</v>
      </c>
      <c r="AN24" t="s">
        <v>45</v>
      </c>
      <c r="AO24" t="s">
        <v>46</v>
      </c>
      <c r="AP24" t="s">
        <v>47</v>
      </c>
      <c r="AQ24" t="s">
        <v>48</v>
      </c>
      <c r="AR24" t="s">
        <v>49</v>
      </c>
      <c r="AS24"/>
      <c r="AT24"/>
      <c r="AU24"/>
      <c r="AV24"/>
      <c r="AW24"/>
      <c r="AX24"/>
      <c r="AY24"/>
      <c r="AZ24"/>
      <c r="BA24"/>
      <c r="BB24"/>
      <c r="BC24"/>
      <c r="BD24"/>
      <c r="BE24"/>
      <c r="BF24"/>
      <c r="BG24"/>
      <c r="BH24"/>
      <c r="BI24"/>
      <c r="BJ24"/>
      <c r="BK24"/>
      <c r="BL24"/>
      <c r="BM24"/>
      <c r="BN24"/>
      <c r="BO24"/>
      <c r="BP24"/>
      <c r="BQ24"/>
    </row>
    <row r="25" spans="1:71" x14ac:dyDescent="0.2">
      <c r="A25" t="s">
        <v>71</v>
      </c>
      <c r="B25">
        <v>3</v>
      </c>
      <c r="C25">
        <v>7</v>
      </c>
      <c r="D25">
        <v>10</v>
      </c>
      <c r="E25">
        <v>6</v>
      </c>
      <c r="F25">
        <v>13</v>
      </c>
      <c r="G25">
        <v>20</v>
      </c>
      <c r="H25">
        <v>17</v>
      </c>
      <c r="I25">
        <v>30</v>
      </c>
      <c r="J25">
        <v>23</v>
      </c>
      <c r="K25">
        <v>20</v>
      </c>
      <c r="L25">
        <v>18</v>
      </c>
      <c r="M25">
        <v>14</v>
      </c>
      <c r="N25">
        <v>11</v>
      </c>
      <c r="O25">
        <v>11</v>
      </c>
      <c r="P25">
        <v>8</v>
      </c>
      <c r="Q25">
        <v>5</v>
      </c>
      <c r="R25">
        <v>6</v>
      </c>
      <c r="S25">
        <v>5</v>
      </c>
      <c r="T25">
        <v>2</v>
      </c>
      <c r="U25">
        <v>0</v>
      </c>
      <c r="V25">
        <v>3</v>
      </c>
      <c r="W25">
        <v>5</v>
      </c>
      <c r="X25">
        <v>1</v>
      </c>
      <c r="Y25">
        <v>0</v>
      </c>
      <c r="Z25">
        <v>2</v>
      </c>
      <c r="AA25">
        <v>3</v>
      </c>
      <c r="AB25">
        <v>0</v>
      </c>
      <c r="AC25">
        <v>0</v>
      </c>
      <c r="AD25">
        <v>1</v>
      </c>
      <c r="AE25">
        <v>0</v>
      </c>
      <c r="AF25">
        <v>0</v>
      </c>
      <c r="AG25">
        <v>0</v>
      </c>
      <c r="AH25">
        <v>0</v>
      </c>
      <c r="AI25">
        <v>0</v>
      </c>
      <c r="AJ25">
        <v>1</v>
      </c>
      <c r="AK25">
        <v>0</v>
      </c>
      <c r="AL25">
        <v>0</v>
      </c>
      <c r="AM25">
        <v>0</v>
      </c>
      <c r="AN25">
        <v>0</v>
      </c>
      <c r="AO25">
        <v>0</v>
      </c>
      <c r="AP25">
        <v>0</v>
      </c>
      <c r="AQ25">
        <v>0</v>
      </c>
      <c r="AR25">
        <v>0</v>
      </c>
      <c r="AS25"/>
      <c r="AT25"/>
      <c r="AU25"/>
      <c r="AV25"/>
      <c r="AW25"/>
      <c r="AX25"/>
      <c r="AY25"/>
      <c r="AZ25"/>
      <c r="BA25"/>
      <c r="BB25"/>
      <c r="BC25"/>
      <c r="BD25"/>
      <c r="BE25"/>
      <c r="BF25"/>
      <c r="BG25"/>
      <c r="BH25"/>
      <c r="BI25"/>
      <c r="BJ25"/>
      <c r="BK25"/>
      <c r="BL25"/>
      <c r="BM25"/>
      <c r="BN25"/>
      <c r="BO25"/>
      <c r="BP25"/>
      <c r="BQ25"/>
    </row>
    <row r="26" spans="1:71" ht="144.94999999999999" customHeight="1" x14ac:dyDescent="0.2"/>
    <row r="27" spans="1:71" x14ac:dyDescent="0.2">
      <c r="A27" s="63" t="s">
        <v>129</v>
      </c>
      <c r="B27" s="38"/>
      <c r="C27" s="38"/>
      <c r="D27" s="38"/>
      <c r="E27" s="39"/>
    </row>
    <row r="28" spans="1:71" x14ac:dyDescent="0.2">
      <c r="A28" s="44" t="s">
        <v>112</v>
      </c>
      <c r="B28" s="46" t="s">
        <v>4</v>
      </c>
      <c r="C28" s="47">
        <v>217</v>
      </c>
      <c r="D28" s="46" t="s">
        <v>5</v>
      </c>
      <c r="E28" s="49">
        <v>277.172662</v>
      </c>
    </row>
    <row r="29" spans="1:71" x14ac:dyDescent="0.2">
      <c r="A29" t="s">
        <v>6</v>
      </c>
      <c r="B29" t="s">
        <v>7</v>
      </c>
      <c r="C29" t="s">
        <v>8</v>
      </c>
      <c r="D29" t="s">
        <v>9</v>
      </c>
      <c r="E29" t="s">
        <v>10</v>
      </c>
      <c r="F29" t="s">
        <v>11</v>
      </c>
      <c r="G29" t="s">
        <v>12</v>
      </c>
      <c r="H29" t="s">
        <v>13</v>
      </c>
      <c r="I29" t="s">
        <v>14</v>
      </c>
      <c r="J29" t="s">
        <v>15</v>
      </c>
      <c r="K29" t="s">
        <v>16</v>
      </c>
      <c r="L29" t="s">
        <v>17</v>
      </c>
      <c r="M29" t="s">
        <v>18</v>
      </c>
      <c r="N29" t="s">
        <v>19</v>
      </c>
      <c r="O29" t="s">
        <v>20</v>
      </c>
      <c r="P29" t="s">
        <v>21</v>
      </c>
      <c r="Q29" t="s">
        <v>22</v>
      </c>
      <c r="R29" t="s">
        <v>23</v>
      </c>
      <c r="S29" t="s">
        <v>24</v>
      </c>
      <c r="T29" t="s">
        <v>25</v>
      </c>
      <c r="U29" t="s">
        <v>26</v>
      </c>
      <c r="V29" t="s">
        <v>27</v>
      </c>
      <c r="W29" t="s">
        <v>28</v>
      </c>
      <c r="X29" t="s">
        <v>29</v>
      </c>
      <c r="Y29" t="s">
        <v>30</v>
      </c>
      <c r="Z29" t="s">
        <v>31</v>
      </c>
      <c r="AA29" t="s">
        <v>32</v>
      </c>
      <c r="AB29" t="s">
        <v>33</v>
      </c>
      <c r="AC29" t="s">
        <v>34</v>
      </c>
      <c r="AD29" t="s">
        <v>35</v>
      </c>
      <c r="AE29" t="s">
        <v>36</v>
      </c>
      <c r="AF29" t="s">
        <v>37</v>
      </c>
      <c r="AG29" t="s">
        <v>38</v>
      </c>
      <c r="AH29" t="s">
        <v>39</v>
      </c>
      <c r="AI29" t="s">
        <v>40</v>
      </c>
      <c r="AJ29" t="s">
        <v>41</v>
      </c>
      <c r="AK29" t="s">
        <v>42</v>
      </c>
      <c r="AL29" t="s">
        <v>43</v>
      </c>
      <c r="AM29" t="s">
        <v>44</v>
      </c>
      <c r="AN29" t="s">
        <v>45</v>
      </c>
      <c r="AO29" t="s">
        <v>46</v>
      </c>
      <c r="AP29" t="s">
        <v>47</v>
      </c>
      <c r="AQ29" t="s">
        <v>48</v>
      </c>
      <c r="AR29"/>
      <c r="AS29"/>
      <c r="AT29"/>
      <c r="AU29"/>
      <c r="AV29"/>
      <c r="AW29"/>
      <c r="AX29"/>
      <c r="AY29"/>
      <c r="AZ29"/>
      <c r="BA29"/>
      <c r="BB29"/>
      <c r="BC29"/>
      <c r="BD29"/>
      <c r="BE29"/>
      <c r="BF29"/>
      <c r="BG29"/>
      <c r="BH29"/>
      <c r="BI29"/>
      <c r="BJ29"/>
      <c r="BK29"/>
      <c r="BL29"/>
      <c r="BM29"/>
      <c r="BN29"/>
      <c r="BO29"/>
      <c r="BP29"/>
      <c r="BQ29"/>
    </row>
    <row r="30" spans="1:71" x14ac:dyDescent="0.2">
      <c r="A30" t="s">
        <v>71</v>
      </c>
      <c r="B30">
        <v>28</v>
      </c>
      <c r="C30">
        <v>206</v>
      </c>
      <c r="D30">
        <v>198</v>
      </c>
      <c r="E30">
        <v>60</v>
      </c>
      <c r="F30">
        <v>13</v>
      </c>
      <c r="G30">
        <v>8</v>
      </c>
      <c r="H30">
        <v>3</v>
      </c>
      <c r="I30">
        <v>4</v>
      </c>
      <c r="J30">
        <v>7</v>
      </c>
      <c r="K30">
        <v>4</v>
      </c>
      <c r="L30">
        <v>3</v>
      </c>
      <c r="M30">
        <v>3</v>
      </c>
      <c r="N30">
        <v>1</v>
      </c>
      <c r="O30">
        <v>1</v>
      </c>
      <c r="P30">
        <v>0</v>
      </c>
      <c r="Q30">
        <v>3</v>
      </c>
      <c r="R30">
        <v>1</v>
      </c>
      <c r="S30">
        <v>0</v>
      </c>
      <c r="T30">
        <v>1</v>
      </c>
      <c r="U30">
        <v>0</v>
      </c>
      <c r="V30">
        <v>0</v>
      </c>
      <c r="W30">
        <v>0</v>
      </c>
      <c r="X30">
        <v>1</v>
      </c>
      <c r="Y30">
        <v>0</v>
      </c>
      <c r="Z30">
        <v>0</v>
      </c>
      <c r="AA30">
        <v>0</v>
      </c>
      <c r="AB30">
        <v>0</v>
      </c>
      <c r="AC30">
        <v>0</v>
      </c>
      <c r="AD30">
        <v>1</v>
      </c>
      <c r="AE30">
        <v>0</v>
      </c>
      <c r="AF30">
        <v>0</v>
      </c>
      <c r="AG30">
        <v>0</v>
      </c>
      <c r="AH30">
        <v>0</v>
      </c>
      <c r="AI30">
        <v>0</v>
      </c>
      <c r="AJ30">
        <v>0</v>
      </c>
      <c r="AK30">
        <v>0</v>
      </c>
      <c r="AL30">
        <v>0</v>
      </c>
      <c r="AM30">
        <v>0</v>
      </c>
      <c r="AN30">
        <v>0</v>
      </c>
      <c r="AO30">
        <v>0</v>
      </c>
      <c r="AP30">
        <v>0</v>
      </c>
      <c r="AQ30">
        <v>0</v>
      </c>
      <c r="AR30"/>
      <c r="AS30"/>
      <c r="AT30"/>
      <c r="AU30"/>
      <c r="AV30"/>
      <c r="AW30"/>
      <c r="AX30"/>
      <c r="AY30"/>
      <c r="AZ30"/>
      <c r="BA30"/>
      <c r="BB30"/>
      <c r="BC30"/>
      <c r="BD30"/>
      <c r="BE30"/>
      <c r="BF30"/>
      <c r="BG30"/>
      <c r="BH30"/>
      <c r="BI30"/>
      <c r="BJ30"/>
      <c r="BK30"/>
      <c r="BL30"/>
      <c r="BM30"/>
      <c r="BN30"/>
      <c r="BO30"/>
      <c r="BP30"/>
      <c r="BQ30"/>
    </row>
    <row r="31" spans="1:71" x14ac:dyDescent="0.2">
      <c r="A31" s="44" t="s">
        <v>113</v>
      </c>
      <c r="B31" s="46" t="s">
        <v>4</v>
      </c>
      <c r="C31" s="47">
        <v>902.5</v>
      </c>
      <c r="D31" s="46" t="s">
        <v>5</v>
      </c>
      <c r="E31" s="49">
        <v>1041.535971</v>
      </c>
    </row>
    <row r="32" spans="1:71" x14ac:dyDescent="0.2">
      <c r="A32" t="s">
        <v>6</v>
      </c>
      <c r="B32" t="s">
        <v>7</v>
      </c>
      <c r="C32" t="s">
        <v>8</v>
      </c>
      <c r="D32" t="s">
        <v>9</v>
      </c>
      <c r="E32" t="s">
        <v>10</v>
      </c>
      <c r="F32" t="s">
        <v>11</v>
      </c>
      <c r="G32" t="s">
        <v>12</v>
      </c>
      <c r="H32" t="s">
        <v>13</v>
      </c>
      <c r="I32" t="s">
        <v>14</v>
      </c>
      <c r="J32" t="s">
        <v>15</v>
      </c>
      <c r="K32" t="s">
        <v>16</v>
      </c>
      <c r="L32" t="s">
        <v>17</v>
      </c>
      <c r="M32" t="s">
        <v>18</v>
      </c>
      <c r="N32" t="s">
        <v>19</v>
      </c>
      <c r="O32" t="s">
        <v>20</v>
      </c>
      <c r="P32" t="s">
        <v>21</v>
      </c>
      <c r="Q32" t="s">
        <v>22</v>
      </c>
      <c r="R32" t="s">
        <v>23</v>
      </c>
      <c r="S32" t="s">
        <v>24</v>
      </c>
      <c r="T32" t="s">
        <v>25</v>
      </c>
      <c r="U32" t="s">
        <v>26</v>
      </c>
      <c r="V32" t="s">
        <v>27</v>
      </c>
      <c r="W32" t="s">
        <v>28</v>
      </c>
      <c r="X32" t="s">
        <v>29</v>
      </c>
      <c r="Y32" t="s">
        <v>30</v>
      </c>
      <c r="Z32" t="s">
        <v>31</v>
      </c>
      <c r="AA32" t="s">
        <v>32</v>
      </c>
      <c r="AB32" t="s">
        <v>33</v>
      </c>
      <c r="AC32" t="s">
        <v>34</v>
      </c>
      <c r="AD32" t="s">
        <v>35</v>
      </c>
      <c r="AE32" t="s">
        <v>36</v>
      </c>
      <c r="AF32" t="s">
        <v>37</v>
      </c>
      <c r="AG32" t="s">
        <v>38</v>
      </c>
      <c r="AH32" t="s">
        <v>39</v>
      </c>
      <c r="AI32" t="s">
        <v>40</v>
      </c>
      <c r="AJ32" t="s">
        <v>41</v>
      </c>
      <c r="AK32" t="s">
        <v>42</v>
      </c>
      <c r="AL32" t="s">
        <v>43</v>
      </c>
      <c r="AM32" t="s">
        <v>44</v>
      </c>
      <c r="AN32" t="s">
        <v>45</v>
      </c>
      <c r="AO32" t="s">
        <v>46</v>
      </c>
      <c r="AP32" t="s">
        <v>47</v>
      </c>
      <c r="AQ32" t="s">
        <v>48</v>
      </c>
      <c r="AR32" t="s">
        <v>49</v>
      </c>
      <c r="AS32" t="s">
        <v>50</v>
      </c>
      <c r="AT32" t="s">
        <v>51</v>
      </c>
      <c r="AU32" t="s">
        <v>52</v>
      </c>
      <c r="AV32"/>
      <c r="AW32"/>
      <c r="AX32"/>
      <c r="AY32"/>
      <c r="AZ32"/>
      <c r="BA32"/>
      <c r="BB32"/>
      <c r="BC32"/>
      <c r="BD32"/>
      <c r="BE32"/>
      <c r="BF32"/>
      <c r="BG32"/>
      <c r="BH32"/>
      <c r="BI32"/>
      <c r="BJ32"/>
      <c r="BK32"/>
      <c r="BL32"/>
      <c r="BM32"/>
      <c r="BN32"/>
      <c r="BO32"/>
      <c r="BP32"/>
      <c r="BQ32"/>
    </row>
    <row r="33" spans="1:69" x14ac:dyDescent="0.2">
      <c r="A33" t="s">
        <v>71</v>
      </c>
      <c r="B33">
        <v>2</v>
      </c>
      <c r="C33">
        <v>17</v>
      </c>
      <c r="D33">
        <v>10</v>
      </c>
      <c r="E33">
        <v>17</v>
      </c>
      <c r="F33">
        <v>27</v>
      </c>
      <c r="G33">
        <v>44</v>
      </c>
      <c r="H33">
        <v>59</v>
      </c>
      <c r="I33">
        <v>53</v>
      </c>
      <c r="J33">
        <v>46</v>
      </c>
      <c r="K33">
        <v>42</v>
      </c>
      <c r="L33">
        <v>46</v>
      </c>
      <c r="M33">
        <v>28</v>
      </c>
      <c r="N33">
        <v>18</v>
      </c>
      <c r="O33">
        <v>17</v>
      </c>
      <c r="P33">
        <v>18</v>
      </c>
      <c r="Q33">
        <v>20</v>
      </c>
      <c r="R33">
        <v>21</v>
      </c>
      <c r="S33">
        <v>9</v>
      </c>
      <c r="T33">
        <v>10</v>
      </c>
      <c r="U33">
        <v>8</v>
      </c>
      <c r="V33">
        <v>7</v>
      </c>
      <c r="W33">
        <v>3</v>
      </c>
      <c r="X33">
        <v>5</v>
      </c>
      <c r="Y33">
        <v>6</v>
      </c>
      <c r="Z33">
        <v>4</v>
      </c>
      <c r="AA33">
        <v>3</v>
      </c>
      <c r="AB33">
        <v>3</v>
      </c>
      <c r="AC33">
        <v>4</v>
      </c>
      <c r="AD33">
        <v>2</v>
      </c>
      <c r="AE33">
        <v>0</v>
      </c>
      <c r="AF33">
        <v>1</v>
      </c>
      <c r="AG33">
        <v>1</v>
      </c>
      <c r="AH33">
        <v>0</v>
      </c>
      <c r="AI33">
        <v>0</v>
      </c>
      <c r="AJ33">
        <v>0</v>
      </c>
      <c r="AK33">
        <v>0</v>
      </c>
      <c r="AL33">
        <v>1</v>
      </c>
      <c r="AM33">
        <v>0</v>
      </c>
      <c r="AN33">
        <v>0</v>
      </c>
      <c r="AO33">
        <v>0</v>
      </c>
      <c r="AP33">
        <v>0</v>
      </c>
      <c r="AQ33">
        <v>0</v>
      </c>
      <c r="AR33">
        <v>1</v>
      </c>
      <c r="AS33">
        <v>0</v>
      </c>
      <c r="AT33">
        <v>0</v>
      </c>
      <c r="AU33">
        <v>0</v>
      </c>
      <c r="AV33"/>
      <c r="AW33"/>
      <c r="AX33"/>
      <c r="AY33"/>
      <c r="AZ33"/>
      <c r="BA33"/>
      <c r="BB33"/>
      <c r="BC33"/>
      <c r="BD33"/>
      <c r="BE33"/>
      <c r="BF33"/>
      <c r="BG33"/>
      <c r="BH33"/>
      <c r="BI33"/>
      <c r="BJ33"/>
      <c r="BK33"/>
      <c r="BL33"/>
      <c r="BM33"/>
      <c r="BN33"/>
      <c r="BO33"/>
      <c r="BP33"/>
      <c r="BQ33"/>
    </row>
    <row r="34" spans="1:69" ht="144.94999999999999" customHeight="1" x14ac:dyDescent="0.2"/>
    <row r="35" spans="1:69" x14ac:dyDescent="0.2">
      <c r="A35" s="38" t="s">
        <v>97</v>
      </c>
      <c r="B35" s="38"/>
      <c r="C35" s="38"/>
      <c r="D35" s="38"/>
      <c r="E35" s="39"/>
    </row>
    <row r="36" spans="1:69" x14ac:dyDescent="0.2">
      <c r="A36" s="44" t="s">
        <v>112</v>
      </c>
      <c r="B36" s="46" t="s">
        <v>4</v>
      </c>
      <c r="C36" s="47">
        <v>218</v>
      </c>
      <c r="D36" s="46" t="s">
        <v>5</v>
      </c>
      <c r="E36" s="49">
        <v>290.26585699999998</v>
      </c>
    </row>
    <row r="37" spans="1:69" x14ac:dyDescent="0.2">
      <c r="A37" t="s">
        <v>6</v>
      </c>
      <c r="B37" t="s">
        <v>7</v>
      </c>
      <c r="C37" t="s">
        <v>8</v>
      </c>
      <c r="D37" t="s">
        <v>9</v>
      </c>
      <c r="E37" t="s">
        <v>10</v>
      </c>
      <c r="F37" t="s">
        <v>11</v>
      </c>
      <c r="G37" t="s">
        <v>12</v>
      </c>
      <c r="H37" t="s">
        <v>13</v>
      </c>
      <c r="I37" t="s">
        <v>14</v>
      </c>
      <c r="J37" t="s">
        <v>15</v>
      </c>
      <c r="K37" t="s">
        <v>16</v>
      </c>
      <c r="L37" t="s">
        <v>17</v>
      </c>
      <c r="M37" t="s">
        <v>18</v>
      </c>
      <c r="N37" t="s">
        <v>19</v>
      </c>
      <c r="O37" t="s">
        <v>20</v>
      </c>
      <c r="P37" t="s">
        <v>21</v>
      </c>
      <c r="Q37" t="s">
        <v>22</v>
      </c>
      <c r="R37" t="s">
        <v>23</v>
      </c>
      <c r="S37" t="s">
        <v>24</v>
      </c>
      <c r="T37" t="s">
        <v>25</v>
      </c>
      <c r="U37" t="s">
        <v>26</v>
      </c>
      <c r="V37" t="s">
        <v>27</v>
      </c>
      <c r="W37" t="s">
        <v>28</v>
      </c>
      <c r="X37" t="s">
        <v>29</v>
      </c>
      <c r="Y37" t="s">
        <v>30</v>
      </c>
      <c r="Z37" t="s">
        <v>31</v>
      </c>
      <c r="AA37" t="s">
        <v>32</v>
      </c>
      <c r="AB37" t="s">
        <v>33</v>
      </c>
      <c r="AC37" t="s">
        <v>34</v>
      </c>
      <c r="AD37" t="s">
        <v>35</v>
      </c>
      <c r="AE37" t="s">
        <v>36</v>
      </c>
      <c r="AF37" t="s">
        <v>37</v>
      </c>
      <c r="AG37" t="s">
        <v>38</v>
      </c>
      <c r="AH37" t="s">
        <v>39</v>
      </c>
      <c r="AI37" t="s">
        <v>40</v>
      </c>
      <c r="AJ37" t="s">
        <v>41</v>
      </c>
      <c r="AK37" t="s">
        <v>42</v>
      </c>
      <c r="AL37" t="s">
        <v>43</v>
      </c>
      <c r="AM37" t="s">
        <v>44</v>
      </c>
      <c r="AN37" t="s">
        <v>45</v>
      </c>
      <c r="AO37" t="s">
        <v>46</v>
      </c>
      <c r="AP37" t="s">
        <v>47</v>
      </c>
      <c r="AQ37" t="s">
        <v>48</v>
      </c>
      <c r="AR37"/>
      <c r="AS37"/>
      <c r="AT37"/>
      <c r="AU37"/>
      <c r="AV37"/>
      <c r="AW37"/>
      <c r="AX37"/>
      <c r="AY37"/>
      <c r="AZ37"/>
      <c r="BA37"/>
      <c r="BB37"/>
      <c r="BC37"/>
      <c r="BD37"/>
      <c r="BE37"/>
      <c r="BF37"/>
      <c r="BG37"/>
      <c r="BH37"/>
      <c r="BI37"/>
      <c r="BJ37"/>
      <c r="BK37"/>
      <c r="BL37"/>
      <c r="BM37"/>
      <c r="BN37"/>
      <c r="BO37"/>
      <c r="BP37"/>
      <c r="BQ37"/>
    </row>
    <row r="38" spans="1:69" x14ac:dyDescent="0.2">
      <c r="A38" t="s">
        <v>71</v>
      </c>
      <c r="B38">
        <v>33</v>
      </c>
      <c r="C38">
        <v>269</v>
      </c>
      <c r="D38">
        <v>262</v>
      </c>
      <c r="E38">
        <v>88</v>
      </c>
      <c r="F38">
        <v>18</v>
      </c>
      <c r="G38">
        <v>9</v>
      </c>
      <c r="H38">
        <v>6</v>
      </c>
      <c r="I38">
        <v>2</v>
      </c>
      <c r="J38">
        <v>7</v>
      </c>
      <c r="K38">
        <v>6</v>
      </c>
      <c r="L38">
        <v>3</v>
      </c>
      <c r="M38">
        <v>7</v>
      </c>
      <c r="N38">
        <v>1</v>
      </c>
      <c r="O38">
        <v>2</v>
      </c>
      <c r="P38">
        <v>1</v>
      </c>
      <c r="Q38">
        <v>4</v>
      </c>
      <c r="R38">
        <v>2</v>
      </c>
      <c r="S38">
        <v>1</v>
      </c>
      <c r="T38">
        <v>1</v>
      </c>
      <c r="U38">
        <v>0</v>
      </c>
      <c r="V38">
        <v>0</v>
      </c>
      <c r="W38">
        <v>1</v>
      </c>
      <c r="X38">
        <v>1</v>
      </c>
      <c r="Y38">
        <v>0</v>
      </c>
      <c r="Z38">
        <v>1</v>
      </c>
      <c r="AA38">
        <v>0</v>
      </c>
      <c r="AB38">
        <v>0</v>
      </c>
      <c r="AC38">
        <v>0</v>
      </c>
      <c r="AD38">
        <v>1</v>
      </c>
      <c r="AE38">
        <v>0</v>
      </c>
      <c r="AF38">
        <v>1</v>
      </c>
      <c r="AG38">
        <v>0</v>
      </c>
      <c r="AH38">
        <v>0</v>
      </c>
      <c r="AI38">
        <v>0</v>
      </c>
      <c r="AJ38">
        <v>0</v>
      </c>
      <c r="AK38">
        <v>0</v>
      </c>
      <c r="AL38">
        <v>0</v>
      </c>
      <c r="AM38">
        <v>0</v>
      </c>
      <c r="AN38">
        <v>0</v>
      </c>
      <c r="AO38">
        <v>0</v>
      </c>
      <c r="AP38">
        <v>0</v>
      </c>
      <c r="AQ38">
        <v>0</v>
      </c>
      <c r="AR38"/>
      <c r="AS38"/>
      <c r="AT38"/>
      <c r="AU38"/>
      <c r="AV38"/>
      <c r="AW38"/>
      <c r="AX38"/>
      <c r="AY38"/>
      <c r="AZ38"/>
      <c r="BA38"/>
      <c r="BB38"/>
      <c r="BC38"/>
      <c r="BD38"/>
      <c r="BE38"/>
      <c r="BF38"/>
      <c r="BG38"/>
      <c r="BH38"/>
      <c r="BI38"/>
      <c r="BJ38"/>
      <c r="BK38"/>
      <c r="BL38"/>
      <c r="BM38"/>
      <c r="BN38"/>
      <c r="BO38"/>
      <c r="BP38"/>
      <c r="BQ38"/>
    </row>
    <row r="39" spans="1:69" x14ac:dyDescent="0.2">
      <c r="A39" s="44" t="s">
        <v>113</v>
      </c>
      <c r="B39" s="46" t="s">
        <v>4</v>
      </c>
      <c r="C39" s="47">
        <v>904</v>
      </c>
      <c r="D39" s="46" t="s">
        <v>5</v>
      </c>
      <c r="E39" s="49">
        <v>1034.506073</v>
      </c>
    </row>
    <row r="40" spans="1:69" x14ac:dyDescent="0.2">
      <c r="A40" t="s">
        <v>6</v>
      </c>
      <c r="B40" t="s">
        <v>7</v>
      </c>
      <c r="C40" t="s">
        <v>8</v>
      </c>
      <c r="D40" t="s">
        <v>9</v>
      </c>
      <c r="E40" t="s">
        <v>10</v>
      </c>
      <c r="F40" t="s">
        <v>11</v>
      </c>
      <c r="G40" t="s">
        <v>12</v>
      </c>
      <c r="H40" t="s">
        <v>13</v>
      </c>
      <c r="I40" t="s">
        <v>14</v>
      </c>
      <c r="J40" t="s">
        <v>15</v>
      </c>
      <c r="K40" t="s">
        <v>16</v>
      </c>
      <c r="L40" t="s">
        <v>17</v>
      </c>
      <c r="M40" t="s">
        <v>18</v>
      </c>
      <c r="N40" t="s">
        <v>19</v>
      </c>
      <c r="O40" t="s">
        <v>20</v>
      </c>
      <c r="P40" t="s">
        <v>21</v>
      </c>
      <c r="Q40" t="s">
        <v>22</v>
      </c>
      <c r="R40" t="s">
        <v>23</v>
      </c>
      <c r="S40" t="s">
        <v>24</v>
      </c>
      <c r="T40" t="s">
        <v>25</v>
      </c>
      <c r="U40" t="s">
        <v>26</v>
      </c>
      <c r="V40" t="s">
        <v>27</v>
      </c>
      <c r="W40" t="s">
        <v>28</v>
      </c>
      <c r="X40" t="s">
        <v>29</v>
      </c>
      <c r="Y40" t="s">
        <v>30</v>
      </c>
      <c r="Z40" t="s">
        <v>31</v>
      </c>
      <c r="AA40" t="s">
        <v>32</v>
      </c>
      <c r="AB40" t="s">
        <v>33</v>
      </c>
      <c r="AC40" t="s">
        <v>34</v>
      </c>
      <c r="AD40" t="s">
        <v>35</v>
      </c>
      <c r="AE40" t="s">
        <v>36</v>
      </c>
      <c r="AF40" t="s">
        <v>37</v>
      </c>
      <c r="AG40" t="s">
        <v>38</v>
      </c>
      <c r="AH40" t="s">
        <v>39</v>
      </c>
      <c r="AI40" t="s">
        <v>40</v>
      </c>
      <c r="AJ40" t="s">
        <v>41</v>
      </c>
      <c r="AK40" t="s">
        <v>42</v>
      </c>
      <c r="AL40" t="s">
        <v>43</v>
      </c>
      <c r="AM40" t="s">
        <v>44</v>
      </c>
      <c r="AN40" t="s">
        <v>45</v>
      </c>
      <c r="AO40" t="s">
        <v>46</v>
      </c>
      <c r="AP40" t="s">
        <v>47</v>
      </c>
      <c r="AQ40" t="s">
        <v>48</v>
      </c>
      <c r="AR40" t="s">
        <v>49</v>
      </c>
      <c r="AS40" t="s">
        <v>50</v>
      </c>
      <c r="AT40" t="s">
        <v>51</v>
      </c>
      <c r="AU40" s="66" t="s">
        <v>52</v>
      </c>
      <c r="AV40" s="66"/>
      <c r="AW40"/>
      <c r="AX40"/>
      <c r="AY40"/>
      <c r="AZ40"/>
      <c r="BA40"/>
      <c r="BB40"/>
      <c r="BC40"/>
      <c r="BD40"/>
      <c r="BE40"/>
      <c r="BF40"/>
      <c r="BG40"/>
      <c r="BH40"/>
      <c r="BI40"/>
      <c r="BJ40"/>
      <c r="BK40"/>
      <c r="BL40"/>
      <c r="BM40"/>
      <c r="BN40"/>
      <c r="BO40"/>
      <c r="BP40"/>
      <c r="BQ40"/>
    </row>
    <row r="41" spans="1:69" x14ac:dyDescent="0.2">
      <c r="A41" t="s">
        <v>71</v>
      </c>
      <c r="B41">
        <v>5</v>
      </c>
      <c r="C41">
        <v>21</v>
      </c>
      <c r="D41">
        <v>14</v>
      </c>
      <c r="E41">
        <v>19</v>
      </c>
      <c r="F41">
        <v>37</v>
      </c>
      <c r="G41">
        <v>58</v>
      </c>
      <c r="H41">
        <v>73</v>
      </c>
      <c r="I41">
        <v>74</v>
      </c>
      <c r="J41">
        <v>64</v>
      </c>
      <c r="K41">
        <v>61</v>
      </c>
      <c r="L41">
        <v>59</v>
      </c>
      <c r="M41">
        <v>39</v>
      </c>
      <c r="N41">
        <v>29</v>
      </c>
      <c r="O41">
        <v>25</v>
      </c>
      <c r="P41">
        <v>26</v>
      </c>
      <c r="Q41">
        <v>24</v>
      </c>
      <c r="R41">
        <v>23</v>
      </c>
      <c r="S41">
        <v>13</v>
      </c>
      <c r="T41">
        <v>11</v>
      </c>
      <c r="U41">
        <v>7</v>
      </c>
      <c r="V41">
        <v>9</v>
      </c>
      <c r="W41">
        <v>7</v>
      </c>
      <c r="X41">
        <v>6</v>
      </c>
      <c r="Y41">
        <v>6</v>
      </c>
      <c r="Z41">
        <v>5</v>
      </c>
      <c r="AA41">
        <v>6</v>
      </c>
      <c r="AB41">
        <v>3</v>
      </c>
      <c r="AC41">
        <v>4</v>
      </c>
      <c r="AD41">
        <v>3</v>
      </c>
      <c r="AE41">
        <v>0</v>
      </c>
      <c r="AF41">
        <v>1</v>
      </c>
      <c r="AG41">
        <v>1</v>
      </c>
      <c r="AH41">
        <v>0</v>
      </c>
      <c r="AI41">
        <v>0</v>
      </c>
      <c r="AJ41">
        <v>1</v>
      </c>
      <c r="AK41">
        <v>0</v>
      </c>
      <c r="AL41">
        <v>1</v>
      </c>
      <c r="AM41">
        <v>0</v>
      </c>
      <c r="AN41">
        <v>0</v>
      </c>
      <c r="AO41">
        <v>0</v>
      </c>
      <c r="AP41">
        <v>0</v>
      </c>
      <c r="AQ41">
        <v>0</v>
      </c>
      <c r="AR41">
        <v>2</v>
      </c>
      <c r="AS41">
        <v>0</v>
      </c>
      <c r="AT41">
        <v>0</v>
      </c>
      <c r="AU41">
        <v>0</v>
      </c>
      <c r="AV41"/>
      <c r="AW41"/>
      <c r="AX41"/>
      <c r="AY41"/>
      <c r="AZ41"/>
      <c r="BA41"/>
      <c r="BB41"/>
      <c r="BC41"/>
      <c r="BD41"/>
      <c r="BE41"/>
      <c r="BF41"/>
      <c r="BG41"/>
      <c r="BH41"/>
      <c r="BI41"/>
      <c r="BJ41"/>
      <c r="BK41"/>
      <c r="BL41"/>
      <c r="BM41"/>
      <c r="BN41"/>
      <c r="BO41"/>
      <c r="BP41"/>
      <c r="BQ41"/>
    </row>
    <row r="42" spans="1:69" ht="144.94999999999999" customHeight="1" x14ac:dyDescent="0.2"/>
  </sheetData>
  <mergeCells count="1">
    <mergeCell ref="AU40:AV40"/>
  </mergeCells>
  <phoneticPr fontId="5" type="noConversion"/>
  <pageMargins left="0.75" right="0.75" top="1" bottom="1" header="0.5" footer="0.5"/>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2"/>
  <sheetViews>
    <sheetView workbookViewId="0">
      <selection activeCell="J10" sqref="J10"/>
    </sheetView>
  </sheetViews>
  <sheetFormatPr defaultColWidth="11" defaultRowHeight="12.75" x14ac:dyDescent="0.2"/>
  <cols>
    <col min="1" max="1" width="10.375" customWidth="1"/>
    <col min="2" max="2" width="8.875" customWidth="1"/>
    <col min="3" max="3" width="8.25" style="23" customWidth="1"/>
    <col min="4" max="4" width="7.625" customWidth="1"/>
    <col min="5" max="5" width="11" style="23" customWidth="1"/>
    <col min="6" max="10" width="7.625" customWidth="1"/>
    <col min="11" max="11" width="8.625" customWidth="1"/>
    <col min="12" max="71" width="9.375" customWidth="1"/>
  </cols>
  <sheetData>
    <row r="1" spans="1:71" s="59" customFormat="1" x14ac:dyDescent="0.2">
      <c r="A1" s="62" t="s">
        <v>123</v>
      </c>
      <c r="C1" s="60"/>
      <c r="E1" s="60"/>
    </row>
    <row r="2" spans="1:71" s="59" customFormat="1" x14ac:dyDescent="0.2">
      <c r="C2" s="60"/>
      <c r="E2" s="60"/>
    </row>
    <row r="3" spans="1:71" x14ac:dyDescent="0.2">
      <c r="A3" s="64" t="s">
        <v>125</v>
      </c>
      <c r="B3" s="21"/>
      <c r="C3" s="39"/>
      <c r="D3" s="21"/>
      <c r="E3" s="39"/>
      <c r="F3" s="21"/>
    </row>
    <row r="4" spans="1:71" x14ac:dyDescent="0.2">
      <c r="A4" s="41" t="s">
        <v>112</v>
      </c>
      <c r="B4" s="42" t="s">
        <v>4</v>
      </c>
      <c r="C4" s="45">
        <v>102</v>
      </c>
      <c r="D4" s="42" t="s">
        <v>5</v>
      </c>
      <c r="E4" s="50">
        <v>129.80782300000001</v>
      </c>
      <c r="F4" s="16"/>
    </row>
    <row r="5" spans="1:71" x14ac:dyDescent="0.2">
      <c r="A5" t="s">
        <v>6</v>
      </c>
      <c r="B5" t="s">
        <v>7</v>
      </c>
      <c r="C5" t="s">
        <v>8</v>
      </c>
      <c r="D5" t="s">
        <v>9</v>
      </c>
      <c r="E5" t="s">
        <v>10</v>
      </c>
      <c r="F5" t="s">
        <v>11</v>
      </c>
      <c r="G5" t="s">
        <v>12</v>
      </c>
      <c r="H5" t="s">
        <v>13</v>
      </c>
      <c r="I5" t="s">
        <v>14</v>
      </c>
      <c r="J5" t="s">
        <v>15</v>
      </c>
      <c r="K5" t="s">
        <v>16</v>
      </c>
      <c r="L5" t="s">
        <v>17</v>
      </c>
      <c r="M5" t="s">
        <v>18</v>
      </c>
      <c r="N5" t="s">
        <v>19</v>
      </c>
      <c r="O5" t="s">
        <v>20</v>
      </c>
      <c r="P5" t="s">
        <v>21</v>
      </c>
      <c r="Q5" t="s">
        <v>22</v>
      </c>
      <c r="R5" t="s">
        <v>23</v>
      </c>
      <c r="S5" t="s">
        <v>24</v>
      </c>
      <c r="T5" t="s">
        <v>25</v>
      </c>
      <c r="U5" t="s">
        <v>26</v>
      </c>
      <c r="V5" t="s">
        <v>27</v>
      </c>
      <c r="W5" t="s">
        <v>28</v>
      </c>
      <c r="X5" t="s">
        <v>29</v>
      </c>
      <c r="Y5" t="s">
        <v>30</v>
      </c>
    </row>
    <row r="6" spans="1:71" x14ac:dyDescent="0.2">
      <c r="A6" t="s">
        <v>71</v>
      </c>
      <c r="B6">
        <v>520</v>
      </c>
      <c r="C6">
        <v>405</v>
      </c>
      <c r="D6">
        <v>114</v>
      </c>
      <c r="E6">
        <v>43</v>
      </c>
      <c r="F6">
        <v>19</v>
      </c>
      <c r="G6">
        <v>6</v>
      </c>
      <c r="H6">
        <v>4</v>
      </c>
      <c r="I6">
        <v>3</v>
      </c>
      <c r="J6">
        <v>0</v>
      </c>
      <c r="K6">
        <v>1</v>
      </c>
      <c r="L6">
        <v>0</v>
      </c>
      <c r="M6">
        <v>0</v>
      </c>
      <c r="N6">
        <v>0</v>
      </c>
      <c r="O6">
        <v>0</v>
      </c>
      <c r="P6">
        <v>0</v>
      </c>
      <c r="Q6">
        <v>0</v>
      </c>
      <c r="R6">
        <v>1</v>
      </c>
      <c r="S6">
        <v>0</v>
      </c>
      <c r="T6">
        <v>0</v>
      </c>
      <c r="U6">
        <v>0</v>
      </c>
      <c r="V6">
        <v>0</v>
      </c>
      <c r="W6">
        <v>0</v>
      </c>
      <c r="X6">
        <v>0</v>
      </c>
      <c r="Y6">
        <v>0</v>
      </c>
    </row>
    <row r="7" spans="1:71" x14ac:dyDescent="0.2">
      <c r="A7" s="44" t="s">
        <v>113</v>
      </c>
      <c r="B7" s="42" t="s">
        <v>4</v>
      </c>
      <c r="C7" s="45">
        <v>103</v>
      </c>
      <c r="D7" s="42" t="s">
        <v>5</v>
      </c>
      <c r="E7" s="50">
        <v>126.506803</v>
      </c>
      <c r="F7" s="16"/>
    </row>
    <row r="8" spans="1:71" x14ac:dyDescent="0.2">
      <c r="A8" t="s">
        <v>6</v>
      </c>
      <c r="B8" t="s">
        <v>7</v>
      </c>
      <c r="C8" t="s">
        <v>8</v>
      </c>
      <c r="D8" t="s">
        <v>9</v>
      </c>
      <c r="E8" t="s">
        <v>10</v>
      </c>
      <c r="F8" t="s">
        <v>11</v>
      </c>
      <c r="G8" t="s">
        <v>12</v>
      </c>
      <c r="H8" t="s">
        <v>13</v>
      </c>
      <c r="I8" t="s">
        <v>14</v>
      </c>
      <c r="J8" t="s">
        <v>15</v>
      </c>
      <c r="K8" t="s">
        <v>16</v>
      </c>
      <c r="L8" t="s">
        <v>17</v>
      </c>
      <c r="M8" t="s">
        <v>18</v>
      </c>
      <c r="N8" t="s">
        <v>19</v>
      </c>
      <c r="O8" t="s">
        <v>20</v>
      </c>
      <c r="P8" t="s">
        <v>21</v>
      </c>
      <c r="Q8" t="s">
        <v>22</v>
      </c>
      <c r="R8" t="s">
        <v>23</v>
      </c>
      <c r="S8" t="s">
        <v>24</v>
      </c>
      <c r="T8" t="s">
        <v>25</v>
      </c>
      <c r="U8" t="s">
        <v>26</v>
      </c>
      <c r="V8" t="s">
        <v>27</v>
      </c>
    </row>
    <row r="9" spans="1:71" x14ac:dyDescent="0.2">
      <c r="A9" t="s">
        <v>71</v>
      </c>
      <c r="B9">
        <v>517</v>
      </c>
      <c r="C9">
        <v>412</v>
      </c>
      <c r="D9">
        <v>115</v>
      </c>
      <c r="E9">
        <v>43</v>
      </c>
      <c r="F9">
        <v>17</v>
      </c>
      <c r="G9">
        <v>7</v>
      </c>
      <c r="H9">
        <v>3</v>
      </c>
      <c r="I9">
        <v>2</v>
      </c>
      <c r="J9">
        <v>0</v>
      </c>
      <c r="K9">
        <v>0</v>
      </c>
      <c r="L9">
        <v>0</v>
      </c>
      <c r="M9">
        <v>0</v>
      </c>
      <c r="N9">
        <v>0</v>
      </c>
      <c r="O9">
        <v>0</v>
      </c>
      <c r="P9">
        <v>0</v>
      </c>
      <c r="Q9">
        <v>0</v>
      </c>
      <c r="R9">
        <v>1</v>
      </c>
      <c r="S9">
        <v>0</v>
      </c>
      <c r="T9">
        <v>0</v>
      </c>
      <c r="U9">
        <v>0</v>
      </c>
      <c r="V9">
        <v>0</v>
      </c>
    </row>
    <row r="10" spans="1:71" ht="144.94999999999999" customHeight="1" x14ac:dyDescent="0.2"/>
    <row r="11" spans="1:71" x14ac:dyDescent="0.2">
      <c r="A11" s="21" t="s">
        <v>96</v>
      </c>
      <c r="B11" s="21"/>
      <c r="C11" s="39"/>
      <c r="D11" s="21"/>
      <c r="E11" s="39"/>
      <c r="F11" s="21"/>
    </row>
    <row r="12" spans="1:71" x14ac:dyDescent="0.2">
      <c r="A12" s="41" t="s">
        <v>112</v>
      </c>
      <c r="B12" s="42" t="s">
        <v>4</v>
      </c>
      <c r="C12" s="45">
        <v>120.5</v>
      </c>
      <c r="D12" s="42" t="s">
        <v>5</v>
      </c>
      <c r="E12" s="50">
        <v>192.57383999999999</v>
      </c>
      <c r="F12" s="16"/>
    </row>
    <row r="13" spans="1:71" x14ac:dyDescent="0.2">
      <c r="A13" t="s">
        <v>6</v>
      </c>
      <c r="B13" t="s">
        <v>7</v>
      </c>
      <c r="C13" t="s">
        <v>8</v>
      </c>
      <c r="D13" t="s">
        <v>9</v>
      </c>
      <c r="E13" t="s">
        <v>10</v>
      </c>
      <c r="F13" t="s">
        <v>11</v>
      </c>
      <c r="G13" t="s">
        <v>12</v>
      </c>
      <c r="H13" t="s">
        <v>13</v>
      </c>
      <c r="I13" t="s">
        <v>14</v>
      </c>
      <c r="J13" t="s">
        <v>15</v>
      </c>
      <c r="K13" t="s">
        <v>16</v>
      </c>
      <c r="L13" t="s">
        <v>17</v>
      </c>
      <c r="M13" t="s">
        <v>18</v>
      </c>
      <c r="N13" t="s">
        <v>19</v>
      </c>
      <c r="O13" t="s">
        <v>20</v>
      </c>
      <c r="P13" t="s">
        <v>21</v>
      </c>
      <c r="Q13" t="s">
        <v>22</v>
      </c>
      <c r="R13" t="s">
        <v>23</v>
      </c>
      <c r="S13" t="s">
        <v>24</v>
      </c>
      <c r="T13" t="s">
        <v>25</v>
      </c>
      <c r="U13" t="s">
        <v>26</v>
      </c>
      <c r="V13" t="s">
        <v>27</v>
      </c>
      <c r="W13" t="s">
        <v>28</v>
      </c>
      <c r="X13" t="s">
        <v>29</v>
      </c>
      <c r="Y13" t="s">
        <v>30</v>
      </c>
      <c r="Z13" t="s">
        <v>31</v>
      </c>
      <c r="AA13" t="s">
        <v>32</v>
      </c>
      <c r="AB13" t="s">
        <v>33</v>
      </c>
      <c r="AC13" t="s">
        <v>34</v>
      </c>
      <c r="AD13" t="s">
        <v>35</v>
      </c>
      <c r="AE13" t="s">
        <v>36</v>
      </c>
      <c r="AF13" t="s">
        <v>37</v>
      </c>
      <c r="AG13" t="s">
        <v>38</v>
      </c>
      <c r="AH13" t="s">
        <v>39</v>
      </c>
      <c r="AI13" t="s">
        <v>40</v>
      </c>
      <c r="AJ13" t="s">
        <v>41</v>
      </c>
      <c r="AK13" t="s">
        <v>42</v>
      </c>
      <c r="AL13" t="s">
        <v>43</v>
      </c>
      <c r="AM13" t="s">
        <v>44</v>
      </c>
      <c r="AN13" t="s">
        <v>45</v>
      </c>
      <c r="AO13" t="s">
        <v>46</v>
      </c>
      <c r="AP13" t="s">
        <v>47</v>
      </c>
      <c r="AQ13" t="s">
        <v>48</v>
      </c>
      <c r="AR13" t="s">
        <v>49</v>
      </c>
      <c r="AS13" t="s">
        <v>50</v>
      </c>
      <c r="AT13" t="s">
        <v>51</v>
      </c>
      <c r="AU13" t="s">
        <v>52</v>
      </c>
      <c r="AV13" t="s">
        <v>53</v>
      </c>
      <c r="AW13" t="s">
        <v>54</v>
      </c>
      <c r="AX13" t="s">
        <v>55</v>
      </c>
      <c r="AY13" t="s">
        <v>56</v>
      </c>
      <c r="AZ13" t="s">
        <v>57</v>
      </c>
      <c r="BA13" t="s">
        <v>58</v>
      </c>
      <c r="BB13" t="s">
        <v>59</v>
      </c>
      <c r="BC13" t="s">
        <v>60</v>
      </c>
      <c r="BD13" t="s">
        <v>61</v>
      </c>
      <c r="BE13" t="s">
        <v>62</v>
      </c>
      <c r="BF13" t="s">
        <v>63</v>
      </c>
      <c r="BG13" t="s">
        <v>64</v>
      </c>
      <c r="BH13" t="s">
        <v>65</v>
      </c>
      <c r="BI13" t="s">
        <v>66</v>
      </c>
      <c r="BJ13" t="s">
        <v>67</v>
      </c>
      <c r="BK13" t="s">
        <v>68</v>
      </c>
      <c r="BL13" t="s">
        <v>69</v>
      </c>
      <c r="BM13" t="s">
        <v>70</v>
      </c>
      <c r="BN13" t="s">
        <v>72</v>
      </c>
      <c r="BO13" t="s">
        <v>73</v>
      </c>
      <c r="BP13" t="s">
        <v>74</v>
      </c>
      <c r="BQ13" t="s">
        <v>75</v>
      </c>
      <c r="BR13" t="s">
        <v>76</v>
      </c>
      <c r="BS13" t="s">
        <v>77</v>
      </c>
    </row>
    <row r="14" spans="1:71" x14ac:dyDescent="0.2">
      <c r="A14" t="s">
        <v>71</v>
      </c>
      <c r="B14">
        <v>325</v>
      </c>
      <c r="C14">
        <v>280</v>
      </c>
      <c r="D14">
        <v>121</v>
      </c>
      <c r="E14">
        <v>63</v>
      </c>
      <c r="F14">
        <v>35</v>
      </c>
      <c r="G14">
        <v>23</v>
      </c>
      <c r="H14">
        <v>12</v>
      </c>
      <c r="I14">
        <v>3</v>
      </c>
      <c r="J14">
        <v>3</v>
      </c>
      <c r="K14">
        <v>4</v>
      </c>
      <c r="L14">
        <v>4</v>
      </c>
      <c r="M14">
        <v>1</v>
      </c>
      <c r="N14">
        <v>1</v>
      </c>
      <c r="O14">
        <v>0</v>
      </c>
      <c r="P14">
        <v>2</v>
      </c>
      <c r="Q14">
        <v>0</v>
      </c>
      <c r="R14">
        <v>2</v>
      </c>
      <c r="S14">
        <v>1</v>
      </c>
      <c r="T14">
        <v>1</v>
      </c>
      <c r="U14">
        <v>0</v>
      </c>
      <c r="V14">
        <v>0</v>
      </c>
      <c r="W14">
        <v>1</v>
      </c>
      <c r="X14">
        <v>1</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row>
    <row r="15" spans="1:71" x14ac:dyDescent="0.2">
      <c r="A15" s="44" t="s">
        <v>113</v>
      </c>
      <c r="B15" s="42" t="s">
        <v>4</v>
      </c>
      <c r="C15" s="45">
        <v>119</v>
      </c>
      <c r="D15" s="42" t="s">
        <v>5</v>
      </c>
      <c r="E15" s="50">
        <v>155.63818599999999</v>
      </c>
      <c r="F15" s="16"/>
    </row>
    <row r="16" spans="1:71" x14ac:dyDescent="0.2">
      <c r="A16" t="s">
        <v>6</v>
      </c>
      <c r="B16" t="s">
        <v>7</v>
      </c>
      <c r="C16" t="s">
        <v>8</v>
      </c>
      <c r="D16" t="s">
        <v>9</v>
      </c>
      <c r="E16" t="s">
        <v>10</v>
      </c>
      <c r="F16" t="s">
        <v>11</v>
      </c>
      <c r="G16" t="s">
        <v>12</v>
      </c>
      <c r="H16" t="s">
        <v>13</v>
      </c>
      <c r="I16" t="s">
        <v>14</v>
      </c>
      <c r="J16" t="s">
        <v>15</v>
      </c>
      <c r="K16" t="s">
        <v>16</v>
      </c>
      <c r="L16" t="s">
        <v>17</v>
      </c>
      <c r="M16" t="s">
        <v>18</v>
      </c>
      <c r="N16" t="s">
        <v>19</v>
      </c>
      <c r="O16" t="s">
        <v>20</v>
      </c>
      <c r="P16" t="s">
        <v>21</v>
      </c>
      <c r="Q16" t="s">
        <v>22</v>
      </c>
      <c r="R16" t="s">
        <v>23</v>
      </c>
      <c r="S16" t="s">
        <v>24</v>
      </c>
      <c r="T16" t="s">
        <v>25</v>
      </c>
      <c r="U16" t="s">
        <v>26</v>
      </c>
      <c r="V16" t="s">
        <v>27</v>
      </c>
      <c r="W16" t="s">
        <v>28</v>
      </c>
      <c r="X16" t="s">
        <v>29</v>
      </c>
      <c r="Y16" t="s">
        <v>30</v>
      </c>
      <c r="Z16" t="s">
        <v>31</v>
      </c>
      <c r="AA16" t="s">
        <v>32</v>
      </c>
      <c r="AB16" t="s">
        <v>33</v>
      </c>
      <c r="AC16" t="s">
        <v>34</v>
      </c>
      <c r="AD16" t="s">
        <v>35</v>
      </c>
      <c r="AE16" t="s">
        <v>36</v>
      </c>
      <c r="AF16" t="s">
        <v>37</v>
      </c>
      <c r="AG16" t="s">
        <v>38</v>
      </c>
      <c r="AH16" t="s">
        <v>39</v>
      </c>
      <c r="AI16" t="s">
        <v>40</v>
      </c>
    </row>
    <row r="17" spans="1:35" x14ac:dyDescent="0.2">
      <c r="A17" t="s">
        <v>71</v>
      </c>
      <c r="B17">
        <v>333</v>
      </c>
      <c r="C17">
        <v>296</v>
      </c>
      <c r="D17">
        <v>143</v>
      </c>
      <c r="E17">
        <v>62</v>
      </c>
      <c r="F17">
        <v>27</v>
      </c>
      <c r="G17">
        <v>13</v>
      </c>
      <c r="H17">
        <v>4</v>
      </c>
      <c r="I17">
        <v>2</v>
      </c>
      <c r="J17">
        <v>1</v>
      </c>
      <c r="K17">
        <v>0</v>
      </c>
      <c r="L17">
        <v>0</v>
      </c>
      <c r="M17">
        <v>0</v>
      </c>
      <c r="N17">
        <v>0</v>
      </c>
      <c r="O17">
        <v>0</v>
      </c>
      <c r="P17">
        <v>0</v>
      </c>
      <c r="Q17">
        <v>0</v>
      </c>
      <c r="R17">
        <v>1</v>
      </c>
      <c r="S17">
        <v>0</v>
      </c>
      <c r="T17">
        <v>0</v>
      </c>
      <c r="U17">
        <v>0</v>
      </c>
      <c r="V17">
        <v>0</v>
      </c>
      <c r="W17">
        <v>0</v>
      </c>
      <c r="X17">
        <v>0</v>
      </c>
      <c r="Y17">
        <v>0</v>
      </c>
      <c r="Z17">
        <v>0</v>
      </c>
      <c r="AA17">
        <v>0</v>
      </c>
      <c r="AB17">
        <v>0</v>
      </c>
      <c r="AC17">
        <v>0</v>
      </c>
      <c r="AD17">
        <v>0</v>
      </c>
      <c r="AE17">
        <v>0</v>
      </c>
      <c r="AF17">
        <v>0</v>
      </c>
      <c r="AG17">
        <v>0</v>
      </c>
      <c r="AH17">
        <v>0</v>
      </c>
      <c r="AI17">
        <v>0</v>
      </c>
    </row>
    <row r="18" spans="1:35" ht="144.94999999999999" customHeight="1" x14ac:dyDescent="0.2"/>
    <row r="19" spans="1:35" x14ac:dyDescent="0.2">
      <c r="A19" s="64" t="s">
        <v>128</v>
      </c>
      <c r="B19" s="21"/>
      <c r="C19" s="39"/>
      <c r="D19" s="21"/>
      <c r="E19" s="39"/>
      <c r="F19" s="21"/>
    </row>
    <row r="20" spans="1:35" x14ac:dyDescent="0.2">
      <c r="A20" s="41" t="s">
        <v>112</v>
      </c>
      <c r="B20" s="42" t="s">
        <v>4</v>
      </c>
      <c r="C20" s="45">
        <v>107</v>
      </c>
      <c r="D20" s="42" t="s">
        <v>5</v>
      </c>
      <c r="E20" s="50">
        <v>154.97166000000001</v>
      </c>
      <c r="F20" s="16"/>
    </row>
    <row r="21" spans="1:35" x14ac:dyDescent="0.2">
      <c r="A21" t="s">
        <v>6</v>
      </c>
      <c r="B21" t="s">
        <v>7</v>
      </c>
      <c r="C21" t="s">
        <v>8</v>
      </c>
      <c r="D21" t="s">
        <v>9</v>
      </c>
      <c r="E21" t="s">
        <v>10</v>
      </c>
      <c r="F21" t="s">
        <v>11</v>
      </c>
      <c r="G21" t="s">
        <v>12</v>
      </c>
      <c r="H21" t="s">
        <v>13</v>
      </c>
      <c r="I21" t="s">
        <v>14</v>
      </c>
      <c r="J21" t="s">
        <v>15</v>
      </c>
      <c r="K21" t="s">
        <v>16</v>
      </c>
      <c r="L21" t="s">
        <v>17</v>
      </c>
      <c r="M21" t="s">
        <v>18</v>
      </c>
      <c r="N21" t="s">
        <v>19</v>
      </c>
      <c r="O21" t="s">
        <v>20</v>
      </c>
      <c r="P21" t="s">
        <v>21</v>
      </c>
      <c r="Q21" t="s">
        <v>22</v>
      </c>
      <c r="R21" t="s">
        <v>23</v>
      </c>
      <c r="S21" t="s">
        <v>24</v>
      </c>
      <c r="T21" t="s">
        <v>25</v>
      </c>
      <c r="U21" t="s">
        <v>26</v>
      </c>
      <c r="V21" t="s">
        <v>27</v>
      </c>
      <c r="W21" t="s">
        <v>28</v>
      </c>
      <c r="X21" t="s">
        <v>29</v>
      </c>
      <c r="Y21" t="s">
        <v>30</v>
      </c>
    </row>
    <row r="22" spans="1:35" x14ac:dyDescent="0.2">
      <c r="A22" t="s">
        <v>71</v>
      </c>
      <c r="B22">
        <v>101</v>
      </c>
      <c r="C22">
        <v>91</v>
      </c>
      <c r="D22">
        <v>21</v>
      </c>
      <c r="E22">
        <v>11</v>
      </c>
      <c r="F22">
        <v>8</v>
      </c>
      <c r="G22">
        <v>1</v>
      </c>
      <c r="H22">
        <v>1</v>
      </c>
      <c r="I22">
        <v>1</v>
      </c>
      <c r="J22">
        <v>0</v>
      </c>
      <c r="K22">
        <v>2</v>
      </c>
      <c r="L22">
        <v>0</v>
      </c>
      <c r="M22">
        <v>1</v>
      </c>
      <c r="N22">
        <v>0</v>
      </c>
      <c r="O22">
        <v>0</v>
      </c>
      <c r="P22">
        <v>0</v>
      </c>
      <c r="Q22">
        <v>0</v>
      </c>
      <c r="R22">
        <v>0</v>
      </c>
      <c r="S22">
        <v>0</v>
      </c>
      <c r="T22">
        <v>0</v>
      </c>
      <c r="U22">
        <v>0</v>
      </c>
      <c r="V22">
        <v>0</v>
      </c>
      <c r="W22">
        <v>0</v>
      </c>
      <c r="X22">
        <v>0</v>
      </c>
      <c r="Y22">
        <v>0</v>
      </c>
    </row>
    <row r="23" spans="1:35" x14ac:dyDescent="0.2">
      <c r="A23" s="44" t="s">
        <v>113</v>
      </c>
      <c r="B23" s="42" t="s">
        <v>4</v>
      </c>
      <c r="C23" s="45">
        <v>106</v>
      </c>
      <c r="D23" s="42" t="s">
        <v>5</v>
      </c>
      <c r="E23" s="50">
        <v>133.38866400000001</v>
      </c>
      <c r="F23" s="16"/>
    </row>
    <row r="24" spans="1:35" x14ac:dyDescent="0.2">
      <c r="A24" t="s">
        <v>6</v>
      </c>
      <c r="B24" t="s">
        <v>7</v>
      </c>
      <c r="C24" t="s">
        <v>8</v>
      </c>
      <c r="D24" t="s">
        <v>9</v>
      </c>
      <c r="E24" t="s">
        <v>10</v>
      </c>
      <c r="F24" t="s">
        <v>11</v>
      </c>
      <c r="G24" t="s">
        <v>12</v>
      </c>
      <c r="H24" s="66" t="s">
        <v>13</v>
      </c>
      <c r="I24" s="66"/>
    </row>
    <row r="25" spans="1:35" x14ac:dyDescent="0.2">
      <c r="A25" t="s">
        <v>71</v>
      </c>
      <c r="B25">
        <v>102</v>
      </c>
      <c r="C25">
        <v>93</v>
      </c>
      <c r="D25">
        <v>21</v>
      </c>
      <c r="E25">
        <v>14</v>
      </c>
      <c r="F25">
        <v>7</v>
      </c>
      <c r="G25">
        <v>0</v>
      </c>
      <c r="H25">
        <v>0</v>
      </c>
    </row>
    <row r="26" spans="1:35" ht="144.94999999999999" customHeight="1" x14ac:dyDescent="0.2"/>
    <row r="27" spans="1:35" x14ac:dyDescent="0.2">
      <c r="A27" s="64" t="s">
        <v>129</v>
      </c>
      <c r="B27" s="21"/>
      <c r="C27" s="39"/>
      <c r="D27" s="21"/>
      <c r="E27" s="39"/>
      <c r="F27" s="21"/>
    </row>
    <row r="28" spans="1:35" x14ac:dyDescent="0.2">
      <c r="A28" s="41" t="s">
        <v>112</v>
      </c>
      <c r="B28" s="42" t="s">
        <v>4</v>
      </c>
      <c r="C28" s="45">
        <v>91</v>
      </c>
      <c r="D28" s="42" t="s">
        <v>5</v>
      </c>
      <c r="E28" s="50">
        <v>120.311151</v>
      </c>
      <c r="F28" s="16"/>
    </row>
    <row r="29" spans="1:35" x14ac:dyDescent="0.2">
      <c r="A29" t="s">
        <v>6</v>
      </c>
      <c r="B29" t="s">
        <v>7</v>
      </c>
      <c r="C29" t="s">
        <v>8</v>
      </c>
      <c r="D29" t="s">
        <v>9</v>
      </c>
      <c r="E29" t="s">
        <v>10</v>
      </c>
      <c r="F29" t="s">
        <v>11</v>
      </c>
      <c r="G29" t="s">
        <v>12</v>
      </c>
      <c r="H29" t="s">
        <v>13</v>
      </c>
      <c r="I29" t="s">
        <v>14</v>
      </c>
      <c r="J29" t="s">
        <v>15</v>
      </c>
      <c r="K29" t="s">
        <v>16</v>
      </c>
      <c r="L29" t="s">
        <v>17</v>
      </c>
      <c r="M29" t="s">
        <v>18</v>
      </c>
      <c r="N29" t="s">
        <v>19</v>
      </c>
      <c r="O29" t="s">
        <v>20</v>
      </c>
      <c r="P29" t="s">
        <v>21</v>
      </c>
      <c r="Q29" t="s">
        <v>22</v>
      </c>
      <c r="R29" t="s">
        <v>23</v>
      </c>
      <c r="S29" t="s">
        <v>24</v>
      </c>
      <c r="T29" t="s">
        <v>25</v>
      </c>
      <c r="U29" t="s">
        <v>26</v>
      </c>
      <c r="V29" t="s">
        <v>27</v>
      </c>
      <c r="W29" t="s">
        <v>28</v>
      </c>
      <c r="X29" t="s">
        <v>29</v>
      </c>
      <c r="Y29" t="s">
        <v>30</v>
      </c>
    </row>
    <row r="30" spans="1:35" x14ac:dyDescent="0.2">
      <c r="A30" t="s">
        <v>71</v>
      </c>
      <c r="B30">
        <v>270</v>
      </c>
      <c r="C30">
        <v>177</v>
      </c>
      <c r="D30">
        <v>49</v>
      </c>
      <c r="E30">
        <v>17</v>
      </c>
      <c r="F30">
        <v>8</v>
      </c>
      <c r="G30">
        <v>2</v>
      </c>
      <c r="H30">
        <v>3</v>
      </c>
      <c r="I30">
        <v>0</v>
      </c>
      <c r="J30">
        <v>0</v>
      </c>
      <c r="K30">
        <v>0</v>
      </c>
      <c r="L30">
        <v>1</v>
      </c>
      <c r="M30">
        <v>0</v>
      </c>
      <c r="N30">
        <v>0</v>
      </c>
      <c r="O30">
        <v>0</v>
      </c>
      <c r="P30">
        <v>0</v>
      </c>
      <c r="Q30">
        <v>0</v>
      </c>
      <c r="R30">
        <v>0</v>
      </c>
      <c r="S30">
        <v>0</v>
      </c>
      <c r="T30">
        <v>0</v>
      </c>
      <c r="U30">
        <v>0</v>
      </c>
      <c r="V30">
        <v>0</v>
      </c>
      <c r="W30">
        <v>0</v>
      </c>
      <c r="X30">
        <v>0</v>
      </c>
      <c r="Y30">
        <v>0</v>
      </c>
    </row>
    <row r="31" spans="1:35" x14ac:dyDescent="0.2">
      <c r="A31" s="44" t="s">
        <v>113</v>
      </c>
      <c r="B31" s="42" t="s">
        <v>4</v>
      </c>
      <c r="C31" s="45">
        <v>91.5</v>
      </c>
      <c r="D31" s="42" t="s">
        <v>5</v>
      </c>
      <c r="E31" s="50">
        <v>120.366906</v>
      </c>
      <c r="F31" s="16"/>
    </row>
    <row r="32" spans="1:35" x14ac:dyDescent="0.2">
      <c r="A32" t="s">
        <v>6</v>
      </c>
      <c r="B32" t="s">
        <v>7</v>
      </c>
      <c r="C32" t="s">
        <v>8</v>
      </c>
      <c r="D32" t="s">
        <v>9</v>
      </c>
      <c r="E32" t="s">
        <v>10</v>
      </c>
      <c r="F32" t="s">
        <v>11</v>
      </c>
      <c r="G32" t="s">
        <v>12</v>
      </c>
      <c r="H32" t="s">
        <v>13</v>
      </c>
      <c r="I32" t="s">
        <v>14</v>
      </c>
      <c r="J32" t="s">
        <v>15</v>
      </c>
      <c r="K32" t="s">
        <v>16</v>
      </c>
      <c r="L32" t="s">
        <v>17</v>
      </c>
      <c r="M32" t="s">
        <v>18</v>
      </c>
      <c r="N32" t="s">
        <v>19</v>
      </c>
      <c r="O32" t="s">
        <v>20</v>
      </c>
      <c r="P32" t="s">
        <v>21</v>
      </c>
      <c r="Q32" t="s">
        <v>22</v>
      </c>
      <c r="R32" t="s">
        <v>23</v>
      </c>
      <c r="S32" t="s">
        <v>24</v>
      </c>
      <c r="T32" t="s">
        <v>25</v>
      </c>
      <c r="U32" t="s">
        <v>26</v>
      </c>
      <c r="V32" t="s">
        <v>27</v>
      </c>
    </row>
    <row r="33" spans="1:25" x14ac:dyDescent="0.2">
      <c r="A33" t="s">
        <v>71</v>
      </c>
      <c r="B33">
        <v>268</v>
      </c>
      <c r="C33">
        <v>174</v>
      </c>
      <c r="D33">
        <v>52</v>
      </c>
      <c r="E33">
        <v>17</v>
      </c>
      <c r="F33">
        <v>9</v>
      </c>
      <c r="G33">
        <v>4</v>
      </c>
      <c r="H33">
        <v>2</v>
      </c>
      <c r="I33">
        <v>0</v>
      </c>
      <c r="J33">
        <v>0</v>
      </c>
      <c r="K33">
        <v>0</v>
      </c>
      <c r="L33">
        <v>0</v>
      </c>
      <c r="M33">
        <v>0</v>
      </c>
      <c r="N33">
        <v>0</v>
      </c>
      <c r="O33">
        <v>0</v>
      </c>
      <c r="P33">
        <v>0</v>
      </c>
      <c r="Q33">
        <v>0</v>
      </c>
      <c r="R33">
        <v>0</v>
      </c>
      <c r="S33">
        <v>0</v>
      </c>
      <c r="T33">
        <v>0</v>
      </c>
      <c r="U33">
        <v>0</v>
      </c>
      <c r="V33">
        <v>0</v>
      </c>
    </row>
    <row r="34" spans="1:25" ht="144.94999999999999" customHeight="1" x14ac:dyDescent="0.2"/>
    <row r="35" spans="1:25" x14ac:dyDescent="0.2">
      <c r="A35" s="21" t="s">
        <v>97</v>
      </c>
      <c r="B35" s="21"/>
      <c r="C35" s="39"/>
      <c r="D35" s="21"/>
      <c r="E35" s="39"/>
      <c r="F35" s="21"/>
    </row>
    <row r="36" spans="1:25" x14ac:dyDescent="0.2">
      <c r="A36" s="41" t="s">
        <v>112</v>
      </c>
      <c r="B36" s="42" t="s">
        <v>4</v>
      </c>
      <c r="C36" s="45">
        <v>98</v>
      </c>
      <c r="D36" s="42" t="s">
        <v>5</v>
      </c>
      <c r="E36" s="50">
        <v>132.30904200000001</v>
      </c>
      <c r="F36" s="16"/>
    </row>
    <row r="37" spans="1:25" x14ac:dyDescent="0.2">
      <c r="A37" t="s">
        <v>6</v>
      </c>
      <c r="B37" t="s">
        <v>7</v>
      </c>
      <c r="C37" t="s">
        <v>8</v>
      </c>
      <c r="D37" t="s">
        <v>9</v>
      </c>
      <c r="E37" t="s">
        <v>10</v>
      </c>
      <c r="F37" t="s">
        <v>11</v>
      </c>
      <c r="G37" t="s">
        <v>12</v>
      </c>
      <c r="H37" t="s">
        <v>13</v>
      </c>
      <c r="I37" t="s">
        <v>14</v>
      </c>
      <c r="J37" t="s">
        <v>15</v>
      </c>
      <c r="K37" t="s">
        <v>16</v>
      </c>
      <c r="L37" t="s">
        <v>17</v>
      </c>
      <c r="M37" t="s">
        <v>18</v>
      </c>
      <c r="N37" t="s">
        <v>19</v>
      </c>
      <c r="O37" t="s">
        <v>20</v>
      </c>
      <c r="P37" t="s">
        <v>21</v>
      </c>
      <c r="Q37" t="s">
        <v>22</v>
      </c>
      <c r="R37" t="s">
        <v>23</v>
      </c>
      <c r="S37" t="s">
        <v>24</v>
      </c>
      <c r="T37" t="s">
        <v>25</v>
      </c>
      <c r="U37" t="s">
        <v>26</v>
      </c>
      <c r="V37" t="s">
        <v>27</v>
      </c>
      <c r="W37" t="s">
        <v>28</v>
      </c>
      <c r="X37" t="s">
        <v>29</v>
      </c>
      <c r="Y37" t="s">
        <v>30</v>
      </c>
    </row>
    <row r="38" spans="1:25" x14ac:dyDescent="0.2">
      <c r="A38" t="s">
        <v>71</v>
      </c>
      <c r="B38">
        <v>343</v>
      </c>
      <c r="C38">
        <v>243</v>
      </c>
      <c r="D38">
        <v>66</v>
      </c>
      <c r="E38">
        <v>26</v>
      </c>
      <c r="F38">
        <v>16</v>
      </c>
      <c r="G38">
        <v>3</v>
      </c>
      <c r="H38">
        <v>4</v>
      </c>
      <c r="I38">
        <v>1</v>
      </c>
      <c r="J38">
        <v>0</v>
      </c>
      <c r="K38">
        <v>1</v>
      </c>
      <c r="L38">
        <v>1</v>
      </c>
      <c r="M38">
        <v>1</v>
      </c>
      <c r="N38">
        <v>0</v>
      </c>
      <c r="O38">
        <v>0</v>
      </c>
      <c r="P38">
        <v>0</v>
      </c>
      <c r="Q38">
        <v>0</v>
      </c>
      <c r="R38">
        <v>0</v>
      </c>
      <c r="S38">
        <v>0</v>
      </c>
      <c r="T38">
        <v>0</v>
      </c>
      <c r="U38">
        <v>0</v>
      </c>
      <c r="V38">
        <v>0</v>
      </c>
      <c r="W38">
        <v>0</v>
      </c>
      <c r="X38">
        <v>0</v>
      </c>
      <c r="Y38">
        <v>0</v>
      </c>
    </row>
    <row r="39" spans="1:25" x14ac:dyDescent="0.2">
      <c r="A39" s="44" t="s">
        <v>113</v>
      </c>
      <c r="B39" s="42" t="s">
        <v>4</v>
      </c>
      <c r="C39" s="45">
        <v>98</v>
      </c>
      <c r="D39" s="42" t="s">
        <v>5</v>
      </c>
      <c r="E39" s="50">
        <v>125.197031</v>
      </c>
      <c r="F39" s="16"/>
    </row>
    <row r="40" spans="1:25" x14ac:dyDescent="0.2">
      <c r="A40" t="s">
        <v>6</v>
      </c>
      <c r="B40" t="s">
        <v>7</v>
      </c>
      <c r="C40" t="s">
        <v>8</v>
      </c>
      <c r="D40" t="s">
        <v>9</v>
      </c>
      <c r="E40" t="s">
        <v>10</v>
      </c>
      <c r="F40" t="s">
        <v>11</v>
      </c>
      <c r="G40" t="s">
        <v>12</v>
      </c>
      <c r="H40" t="s">
        <v>13</v>
      </c>
      <c r="I40" t="s">
        <v>14</v>
      </c>
      <c r="J40" t="s">
        <v>15</v>
      </c>
      <c r="K40" t="s">
        <v>16</v>
      </c>
      <c r="L40" t="s">
        <v>17</v>
      </c>
      <c r="M40" t="s">
        <v>18</v>
      </c>
      <c r="N40" t="s">
        <v>19</v>
      </c>
      <c r="O40" t="s">
        <v>20</v>
      </c>
      <c r="P40" t="s">
        <v>21</v>
      </c>
      <c r="Q40" t="s">
        <v>22</v>
      </c>
      <c r="R40" t="s">
        <v>23</v>
      </c>
      <c r="S40" t="s">
        <v>24</v>
      </c>
      <c r="T40" t="s">
        <v>25</v>
      </c>
      <c r="U40" t="s">
        <v>26</v>
      </c>
      <c r="V40" t="s">
        <v>27</v>
      </c>
    </row>
    <row r="41" spans="1:25" x14ac:dyDescent="0.2">
      <c r="A41" t="s">
        <v>71</v>
      </c>
      <c r="B41">
        <v>342</v>
      </c>
      <c r="C41">
        <v>242</v>
      </c>
      <c r="D41">
        <v>70</v>
      </c>
      <c r="E41">
        <v>29</v>
      </c>
      <c r="F41">
        <v>16</v>
      </c>
      <c r="G41">
        <v>4</v>
      </c>
      <c r="H41">
        <v>2</v>
      </c>
      <c r="I41">
        <v>0</v>
      </c>
      <c r="J41">
        <v>0</v>
      </c>
      <c r="K41">
        <v>0</v>
      </c>
      <c r="L41">
        <v>0</v>
      </c>
      <c r="M41">
        <v>0</v>
      </c>
      <c r="N41">
        <v>0</v>
      </c>
      <c r="O41">
        <v>0</v>
      </c>
      <c r="P41">
        <v>0</v>
      </c>
      <c r="Q41">
        <v>0</v>
      </c>
      <c r="R41">
        <v>0</v>
      </c>
      <c r="S41">
        <v>0</v>
      </c>
      <c r="T41">
        <v>0</v>
      </c>
      <c r="U41">
        <v>0</v>
      </c>
      <c r="V41">
        <v>0</v>
      </c>
    </row>
    <row r="42" spans="1:25" ht="144.94999999999999" customHeight="1" x14ac:dyDescent="0.2"/>
  </sheetData>
  <mergeCells count="1">
    <mergeCell ref="H24:I24"/>
  </mergeCells>
  <phoneticPr fontId="5" type="noConversion"/>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Legend</vt:lpstr>
      <vt:lpstr>(A) Cds types</vt:lpstr>
      <vt:lpstr>(B) Frequency of events</vt:lpstr>
      <vt:lpstr>(C) Frequency patterns</vt:lpstr>
      <vt:lpstr>(D) 3'UTR distribution</vt:lpstr>
      <vt:lpstr>(E) 5'UTR distribution</vt:lpstr>
      <vt:lpstr>'(B) Frequency of events'!merged_all_alternative_events_C3_NMD_counts.All_nmd_1</vt:lpstr>
      <vt:lpstr>'(A) Cds types'!merged_all_alternative_events_C3_NMD_counts.cds_types_1</vt:lpstr>
      <vt:lpstr>'(B) Frequency of events'!merged_all_alternative_events_C3_NMD_counts.CHX_1</vt:lpstr>
      <vt:lpstr>'(B) Frequency of events'!merged_all_alternative_events_C3_NMD_counts.DM_1</vt:lpstr>
      <vt:lpstr>'(B) Frequency of events'!merged_all_alternative_events_C3_NMD_counts.DM_CHX_1</vt:lpstr>
      <vt:lpstr>'(B) Frequency of events'!merged_all_alternative_events_C3_NMD_counts.DM_SM_CHX_1</vt:lpstr>
      <vt:lpstr>'(C) Frequency patterns'!merged_all_alternative_events_C3_NMD_counts.event_freq</vt:lpstr>
      <vt:lpstr>'(D) 3''UTR distribution'!merged_all_alternative_events_C3_NMD_counts.utr3_distribution_1</vt:lpstr>
      <vt:lpstr>'(E) 5''UTR distribution'!merged_all_alternative_events_C3_NMD_counts.utr5_distribution</vt:lpstr>
      <vt:lpstr>'(E) 5''UTR distribution'!merged_all_alternative_events_C3_NMD_counts.utr5_distribution_1</vt:lpstr>
    </vt:vector>
  </TitlesOfParts>
  <Company>Max Planck Gesellschaft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 Kahles</dc:creator>
  <cp:lastModifiedBy>awachter</cp:lastModifiedBy>
  <dcterms:created xsi:type="dcterms:W3CDTF">2013-06-23T19:15:55Z</dcterms:created>
  <dcterms:modified xsi:type="dcterms:W3CDTF">2013-09-27T08:53:48Z</dcterms:modified>
</cp:coreProperties>
</file>